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608" windowHeight="9432" firstSheet="2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bus.gov.ru'!$A$1:$BZ$32</definedName>
  </definedNames>
  <calcPr calcId="114210"/>
</workbook>
</file>

<file path=xl/calcChain.xml><?xml version="1.0" encoding="utf-8"?>
<calcChain xmlns="http://schemas.openxmlformats.org/spreadsheetml/2006/main">
  <c r="F2" i="7"/>
  <c r="E2"/>
  <c r="D2"/>
  <c r="C2"/>
  <c r="B2"/>
  <c r="G2"/>
  <c r="D3" i="6"/>
  <c r="C3"/>
  <c r="B3"/>
  <c r="A3"/>
  <c r="D3" i="5"/>
  <c r="C3"/>
  <c r="B3"/>
  <c r="E3"/>
  <c r="E3" i="7"/>
  <c r="A3" i="5"/>
  <c r="B3" i="4"/>
  <c r="C3"/>
  <c r="D3"/>
  <c r="E3"/>
  <c r="D3" i="7"/>
  <c r="A3" i="4"/>
  <c r="C3" i="3"/>
  <c r="B3"/>
  <c r="A3"/>
  <c r="D3" i="2"/>
  <c r="C3"/>
  <c r="B3"/>
  <c r="E3"/>
  <c r="B3" i="7"/>
  <c r="A3" i="2"/>
  <c r="A3" i="7"/>
  <c r="E3" i="6"/>
  <c r="F3" i="7"/>
  <c r="D3" i="3"/>
  <c r="C3" i="7"/>
  <c r="G3"/>
</calcChain>
</file>

<file path=xl/sharedStrings.xml><?xml version="1.0" encoding="utf-8"?>
<sst xmlns="http://schemas.openxmlformats.org/spreadsheetml/2006/main" count="1438" uniqueCount="209">
  <si>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</si>
  <si>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</si>
  <si>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</si>
  <si>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</si>
  <si>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</si>
  <si>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</si>
  <si>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</si>
  <si>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</si>
  <si>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</si>
  <si>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</si>
  <si>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</si>
  <si>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</si>
  <si>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</si>
  <si>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</si>
  <si>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</si>
  <si>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</si>
  <si>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</si>
  <si>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</si>
  <si>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</si>
  <si>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</si>
  <si>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</si>
  <si>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</si>
  <si>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</si>
  <si>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2201006038</t>
  </si>
  <si>
    <t>Краевые</t>
  </si>
  <si>
    <t>ОВЗ</t>
  </si>
  <si>
    <t>Алейская общеобразовательная школа-интернат</t>
  </si>
  <si>
    <t>97</t>
  </si>
  <si>
    <t>В наличии и функционируют более трёх дистанционных способов взаимодействия</t>
  </si>
  <si>
    <t/>
  </si>
  <si>
    <t>100</t>
  </si>
  <si>
    <t>83</t>
  </si>
  <si>
    <t>69</t>
  </si>
  <si>
    <t>Наличие пяти и более комфортных условий для предоставления услуг</t>
  </si>
  <si>
    <t>93</t>
  </si>
  <si>
    <t>Количество условий доступности организации для инвалидов (от одного до четырех)</t>
  </si>
  <si>
    <t>80</t>
  </si>
  <si>
    <t>Наличие пяти и более условий доступности для инвалидов</t>
  </si>
  <si>
    <t>32</t>
  </si>
  <si>
    <t>33</t>
  </si>
  <si>
    <t>94</t>
  </si>
  <si>
    <t>96</t>
  </si>
  <si>
    <t>81</t>
  </si>
  <si>
    <t>2221034675</t>
  </si>
  <si>
    <t>Алтайская общеобразовательная школа № 1</t>
  </si>
  <si>
    <t>90</t>
  </si>
  <si>
    <t>76</t>
  </si>
  <si>
    <t>78</t>
  </si>
  <si>
    <t>70</t>
  </si>
  <si>
    <t>73</t>
  </si>
  <si>
    <t>86</t>
  </si>
  <si>
    <t>67</t>
  </si>
  <si>
    <t>68</t>
  </si>
  <si>
    <t>84</t>
  </si>
  <si>
    <t>72</t>
  </si>
  <si>
    <t>2224043519</t>
  </si>
  <si>
    <t>Алтайская общеобразовательная школа № 2</t>
  </si>
  <si>
    <t>63</t>
  </si>
  <si>
    <t>50</t>
  </si>
  <si>
    <t>51</t>
  </si>
  <si>
    <t>46</t>
  </si>
  <si>
    <t>48</t>
  </si>
  <si>
    <t>57</t>
  </si>
  <si>
    <t>40</t>
  </si>
  <si>
    <t>45</t>
  </si>
  <si>
    <t>61</t>
  </si>
  <si>
    <t>49</t>
  </si>
  <si>
    <t>60</t>
  </si>
  <si>
    <t>2232002033</t>
  </si>
  <si>
    <t>Алтайская общеобразовательная школа-интернат</t>
  </si>
  <si>
    <t>56</t>
  </si>
  <si>
    <t>44</t>
  </si>
  <si>
    <t>31</t>
  </si>
  <si>
    <t>20</t>
  </si>
  <si>
    <t>53</t>
  </si>
  <si>
    <t>38</t>
  </si>
  <si>
    <t>39</t>
  </si>
  <si>
    <t>54</t>
  </si>
  <si>
    <t>2224044128</t>
  </si>
  <si>
    <t>Барнаульская общеобразовательная школа № 2</t>
  </si>
  <si>
    <t>30</t>
  </si>
  <si>
    <t>28</t>
  </si>
  <si>
    <t>26</t>
  </si>
  <si>
    <t>27</t>
  </si>
  <si>
    <t>17</t>
  </si>
  <si>
    <t>29</t>
  </si>
  <si>
    <t>2225044145</t>
  </si>
  <si>
    <t>Барнаульская общеобразовательная школа-интернат № 1</t>
  </si>
  <si>
    <t>23</t>
  </si>
  <si>
    <t>2222024278</t>
  </si>
  <si>
    <t>Барнаульская общеобразовательная школа-интернат № 3</t>
  </si>
  <si>
    <t>55</t>
  </si>
  <si>
    <t>47</t>
  </si>
  <si>
    <t>35</t>
  </si>
  <si>
    <t>2223022019</t>
  </si>
  <si>
    <t>Барнаульская общеобразовательная школа-интернат № 4</t>
  </si>
  <si>
    <t>77</t>
  </si>
  <si>
    <t>16</t>
  </si>
  <si>
    <t>82</t>
  </si>
  <si>
    <t>2223032994</t>
  </si>
  <si>
    <t>Барнаульская общеобразовательная школа-интернат № 5</t>
  </si>
  <si>
    <t>109</t>
  </si>
  <si>
    <t>87</t>
  </si>
  <si>
    <t>89</t>
  </si>
  <si>
    <t>92</t>
  </si>
  <si>
    <t>59</t>
  </si>
  <si>
    <t>66</t>
  </si>
  <si>
    <t>103</t>
  </si>
  <si>
    <t>107</t>
  </si>
  <si>
    <t>79</t>
  </si>
  <si>
    <t>2223028596</t>
  </si>
  <si>
    <t>Барнаульская общеобразовательная школа-интернат № 6</t>
  </si>
  <si>
    <t>62</t>
  </si>
  <si>
    <t>2204008065</t>
  </si>
  <si>
    <t>Бийская общеобразовательная школа-интернат № 1</t>
  </si>
  <si>
    <t>2204008058</t>
  </si>
  <si>
    <t>Бийская общеобразовательная школа-интернат № 2</t>
  </si>
  <si>
    <t>85</t>
  </si>
  <si>
    <t>2204010113</t>
  </si>
  <si>
    <t>Бийская общеобразовательная школа-интернат № 3</t>
  </si>
  <si>
    <t>75</t>
  </si>
  <si>
    <t>34</t>
  </si>
  <si>
    <t>74</t>
  </si>
  <si>
    <t>71</t>
  </si>
  <si>
    <t>2235003846</t>
  </si>
  <si>
    <t>Благовещенская общеобразовательная школа-интернат</t>
  </si>
  <si>
    <t>41</t>
  </si>
  <si>
    <t>11</t>
  </si>
  <si>
    <t>2287002762</t>
  </si>
  <si>
    <t>Воеводская общеобразовательная школа-интернат</t>
  </si>
  <si>
    <t>8</t>
  </si>
  <si>
    <t>25</t>
  </si>
  <si>
    <t>2241001580</t>
  </si>
  <si>
    <t>Завьяловская общеобразовательная школа-интернат</t>
  </si>
  <si>
    <t>2205002796</t>
  </si>
  <si>
    <t>Заринская общеобразовательная школа-интернат</t>
  </si>
  <si>
    <t>42</t>
  </si>
  <si>
    <t>64</t>
  </si>
  <si>
    <t>2206000897</t>
  </si>
  <si>
    <t>Змеиногорская общеобразовательная школа-интернат</t>
  </si>
  <si>
    <t>142</t>
  </si>
  <si>
    <t>139</t>
  </si>
  <si>
    <t>131</t>
  </si>
  <si>
    <t>134</t>
  </si>
  <si>
    <t>2248003547</t>
  </si>
  <si>
    <t>Ключевская общеобразовательная школа-интернат</t>
  </si>
  <si>
    <t>2272001389</t>
  </si>
  <si>
    <t>Кокшинская общеобразовательная школа-интернат</t>
  </si>
  <si>
    <t>14</t>
  </si>
  <si>
    <t>24</t>
  </si>
  <si>
    <t>2251002293</t>
  </si>
  <si>
    <t>Маралихинская общеобразовательная школа-интернат</t>
  </si>
  <si>
    <t>6</t>
  </si>
  <si>
    <t>2258002790</t>
  </si>
  <si>
    <t>Михайловская общеобразовательная школа-интернат</t>
  </si>
  <si>
    <t>36</t>
  </si>
  <si>
    <t>37</t>
  </si>
  <si>
    <t>13</t>
  </si>
  <si>
    <t>2208007190</t>
  </si>
  <si>
    <t>Новоалтайская общеобразовательная школа-интернат</t>
  </si>
  <si>
    <t>22</t>
  </si>
  <si>
    <t>2277004418</t>
  </si>
  <si>
    <t>Озерская общеобразовательная школа-интернат</t>
  </si>
  <si>
    <t>43</t>
  </si>
  <si>
    <t>2261004966</t>
  </si>
  <si>
    <t>Павловская общеобразовательная школа-интернат</t>
  </si>
  <si>
    <t>117</t>
  </si>
  <si>
    <t>116</t>
  </si>
  <si>
    <t>111</t>
  </si>
  <si>
    <t>106</t>
  </si>
  <si>
    <t>2281003456</t>
  </si>
  <si>
    <t>Петровская общеобразовательная школа-интернат</t>
  </si>
  <si>
    <t>19</t>
  </si>
  <si>
    <t>4</t>
  </si>
  <si>
    <t>2266003331</t>
  </si>
  <si>
    <t>Ребрихинская общеобразовательная школа-интернат</t>
  </si>
  <si>
    <t>2209010942</t>
  </si>
  <si>
    <t>Рубцовская общеобразовательная школа-интернат № 1</t>
  </si>
  <si>
    <t>2209010501</t>
  </si>
  <si>
    <t>Рубцовская общеобразовательная школа-интернат № 2</t>
  </si>
  <si>
    <t>2210004372</t>
  </si>
  <si>
    <t>Славгородская общеобразовательная школа-интернат</t>
  </si>
  <si>
    <t>2277004802</t>
  </si>
  <si>
    <t>Тальменская общеобразовательная школа-интернат</t>
  </si>
  <si>
    <t>18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</si>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</sst>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6">
    <font>
      <sz val="10"/>
      <color rgb="FF000000"/>
      <name val="Calibri"/>
      <scheme val="minor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name val="Calibri"/>
    </font>
    <font>
      <sz val="10"/>
      <color indexed="8"/>
      <name val="Times New Roman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32"/>
  <sheetViews>
    <sheetView topLeftCell="AZ1" workbookViewId="0">
      <pane ySplit="1" topLeftCell="A2" activePane="bottomLeft" state="frozen"/>
      <selection pane="bottomLeft" activeCell="BB12" sqref="BB12"/>
    </sheetView>
  </sheetViews>
  <sheetFormatPr defaultColWidth="14.44140625" defaultRowHeight="15" customHeight="1"/>
  <cols>
    <col min="1" max="2" width="14.44140625" customWidth="1"/>
    <col min="3" max="3" width="8.6640625" customWidth="1"/>
    <col min="4" max="4" width="37.109375" customWidth="1"/>
    <col min="5" max="7" width="14.44140625" customWidth="1"/>
    <col min="8" max="8" width="78.6640625" customWidth="1"/>
    <col min="9" max="10" width="7.33203125" customWidth="1"/>
    <col min="11" max="11" width="78.6640625" customWidth="1"/>
    <col min="12" max="13" width="7.33203125" customWidth="1"/>
    <col min="14" max="14" width="18" customWidth="1"/>
    <col min="15" max="15" width="67.33203125" customWidth="1"/>
    <col min="16" max="17" width="6.5546875" customWidth="1"/>
    <col min="18" max="18" width="78.6640625" customWidth="1"/>
    <col min="19" max="20" width="7.33203125" customWidth="1"/>
    <col min="21" max="21" width="78.6640625" customWidth="1"/>
    <col min="22" max="23" width="7.33203125" customWidth="1"/>
    <col min="24" max="24" width="18" customWidth="1"/>
    <col min="25" max="25" width="67.33203125" customWidth="1"/>
    <col min="26" max="27" width="6.5546875" customWidth="1"/>
    <col min="28" max="28" width="78.6640625" customWidth="1"/>
    <col min="29" max="30" width="7.33203125" customWidth="1"/>
    <col min="31" max="31" width="18" customWidth="1"/>
    <col min="32" max="32" width="67.33203125" customWidth="1"/>
    <col min="33" max="34" width="6.5546875" customWidth="1"/>
    <col min="35" max="35" width="18" customWidth="1"/>
    <col min="36" max="36" width="96" customWidth="1"/>
    <col min="37" max="38" width="6.5546875" customWidth="1"/>
    <col min="39" max="39" width="78.6640625" customWidth="1"/>
    <col min="40" max="41" width="7.33203125" customWidth="1"/>
    <col min="42" max="42" width="78.6640625" customWidth="1"/>
    <col min="43" max="44" width="7.33203125" customWidth="1"/>
    <col min="45" max="45" width="78.6640625" customWidth="1"/>
    <col min="46" max="47" width="7.33203125" customWidth="1"/>
    <col min="48" max="48" width="78.6640625" customWidth="1"/>
    <col min="49" max="50" width="7.33203125" customWidth="1"/>
    <col min="51" max="51" width="78.6640625" customWidth="1"/>
    <col min="52" max="53" width="7.33203125" customWidth="1"/>
    <col min="54" max="54" width="78.6640625" customWidth="1"/>
    <col min="55" max="56" width="7.33203125" customWidth="1"/>
    <col min="57" max="57" width="78.6640625" customWidth="1"/>
    <col min="58" max="59" width="7.33203125" customWidth="1"/>
    <col min="60" max="78" width="14.441406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5" t="s">
        <v>7</v>
      </c>
      <c r="J1" s="34"/>
      <c r="K1" s="4" t="s">
        <v>8</v>
      </c>
      <c r="L1" s="35" t="s">
        <v>7</v>
      </c>
      <c r="M1" s="34"/>
      <c r="N1" s="36" t="s">
        <v>9</v>
      </c>
      <c r="O1" s="34"/>
      <c r="P1" s="33" t="s">
        <v>7</v>
      </c>
      <c r="Q1" s="34"/>
      <c r="R1" s="3" t="s">
        <v>10</v>
      </c>
      <c r="S1" s="35" t="s">
        <v>7</v>
      </c>
      <c r="T1" s="34"/>
      <c r="U1" s="3" t="s">
        <v>11</v>
      </c>
      <c r="V1" s="35" t="s">
        <v>7</v>
      </c>
      <c r="W1" s="34"/>
      <c r="X1" s="35" t="s">
        <v>12</v>
      </c>
      <c r="Y1" s="34"/>
      <c r="Z1" s="33" t="s">
        <v>7</v>
      </c>
      <c r="AA1" s="34"/>
      <c r="AB1" s="3" t="s">
        <v>13</v>
      </c>
      <c r="AC1" s="35" t="s">
        <v>7</v>
      </c>
      <c r="AD1" s="34"/>
      <c r="AE1" s="35" t="s">
        <v>14</v>
      </c>
      <c r="AF1" s="34"/>
      <c r="AG1" s="33" t="s">
        <v>7</v>
      </c>
      <c r="AH1" s="34"/>
      <c r="AI1" s="36" t="s">
        <v>15</v>
      </c>
      <c r="AJ1" s="34"/>
      <c r="AK1" s="33" t="s">
        <v>7</v>
      </c>
      <c r="AL1" s="34"/>
      <c r="AM1" s="3" t="s">
        <v>16</v>
      </c>
      <c r="AN1" s="35" t="s">
        <v>7</v>
      </c>
      <c r="AO1" s="34"/>
      <c r="AP1" s="3" t="s">
        <v>17</v>
      </c>
      <c r="AQ1" s="33" t="s">
        <v>7</v>
      </c>
      <c r="AR1" s="34"/>
      <c r="AS1" s="4" t="s">
        <v>18</v>
      </c>
      <c r="AT1" s="33" t="s">
        <v>7</v>
      </c>
      <c r="AU1" s="34"/>
      <c r="AV1" s="3" t="s">
        <v>19</v>
      </c>
      <c r="AW1" s="33" t="s">
        <v>7</v>
      </c>
      <c r="AX1" s="34"/>
      <c r="AY1" s="3" t="s">
        <v>20</v>
      </c>
      <c r="AZ1" s="33" t="s">
        <v>7</v>
      </c>
      <c r="BA1" s="34"/>
      <c r="BB1" s="3" t="s">
        <v>21</v>
      </c>
      <c r="BC1" s="33" t="s">
        <v>7</v>
      </c>
      <c r="BD1" s="34"/>
      <c r="BE1" s="3" t="s">
        <v>22</v>
      </c>
      <c r="BF1" s="33" t="s">
        <v>7</v>
      </c>
      <c r="BG1" s="34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23</v>
      </c>
      <c r="B2" s="3" t="s">
        <v>24</v>
      </c>
      <c r="C2" s="3" t="s">
        <v>25</v>
      </c>
      <c r="D2" s="3" t="s">
        <v>26</v>
      </c>
      <c r="E2" s="6">
        <v>100</v>
      </c>
      <c r="F2" s="6" t="s">
        <v>27</v>
      </c>
      <c r="G2" s="7">
        <v>0.97</v>
      </c>
      <c r="H2" s="3" t="s">
        <v>26</v>
      </c>
      <c r="I2" s="6">
        <v>15</v>
      </c>
      <c r="J2" s="2">
        <v>15</v>
      </c>
      <c r="K2" s="3" t="s">
        <v>26</v>
      </c>
      <c r="L2" s="6">
        <v>61</v>
      </c>
      <c r="M2" s="2">
        <v>61</v>
      </c>
      <c r="N2" s="3" t="s">
        <v>26</v>
      </c>
      <c r="O2" s="3" t="s">
        <v>28</v>
      </c>
      <c r="P2" s="2"/>
      <c r="Q2" s="2" t="s">
        <v>30</v>
      </c>
      <c r="R2" s="3" t="s">
        <v>26</v>
      </c>
      <c r="S2" s="2" t="s">
        <v>31</v>
      </c>
      <c r="T2" s="2" t="s">
        <v>31</v>
      </c>
      <c r="U2" s="3" t="s">
        <v>26</v>
      </c>
      <c r="V2" s="2" t="s">
        <v>32</v>
      </c>
      <c r="W2" s="2" t="s">
        <v>32</v>
      </c>
      <c r="X2" s="3" t="s">
        <v>26</v>
      </c>
      <c r="Y2" s="3" t="s">
        <v>33</v>
      </c>
      <c r="Z2" s="2"/>
      <c r="AA2" s="2" t="s">
        <v>30</v>
      </c>
      <c r="AB2" s="3" t="s">
        <v>26</v>
      </c>
      <c r="AC2" s="2" t="s">
        <v>34</v>
      </c>
      <c r="AD2" s="2" t="s">
        <v>27</v>
      </c>
      <c r="AE2" s="3" t="s">
        <v>26</v>
      </c>
      <c r="AF2" s="3" t="s">
        <v>35</v>
      </c>
      <c r="AG2" s="2">
        <v>4</v>
      </c>
      <c r="AH2" s="2" t="s">
        <v>36</v>
      </c>
      <c r="AI2" s="3" t="s">
        <v>26</v>
      </c>
      <c r="AJ2" s="3" t="s">
        <v>37</v>
      </c>
      <c r="AK2" s="2" t="s">
        <v>29</v>
      </c>
      <c r="AL2" s="2" t="s">
        <v>30</v>
      </c>
      <c r="AM2" s="3" t="s">
        <v>26</v>
      </c>
      <c r="AN2" s="2" t="s">
        <v>38</v>
      </c>
      <c r="AO2" s="2" t="s">
        <v>39</v>
      </c>
      <c r="AP2" s="3" t="s">
        <v>26</v>
      </c>
      <c r="AQ2" s="2" t="s">
        <v>40</v>
      </c>
      <c r="AR2" s="2" t="s">
        <v>27</v>
      </c>
      <c r="AS2" s="3" t="s">
        <v>26</v>
      </c>
      <c r="AT2" s="2" t="s">
        <v>41</v>
      </c>
      <c r="AU2" s="2" t="s">
        <v>27</v>
      </c>
      <c r="AV2" s="3" t="s">
        <v>26</v>
      </c>
      <c r="AW2" s="2" t="s">
        <v>36</v>
      </c>
      <c r="AX2" s="2" t="s">
        <v>42</v>
      </c>
      <c r="AY2" s="3" t="s">
        <v>26</v>
      </c>
      <c r="AZ2" s="2" t="s">
        <v>172</v>
      </c>
      <c r="BA2" s="2" t="s">
        <v>172</v>
      </c>
      <c r="BB2" s="3" t="s">
        <v>171</v>
      </c>
      <c r="BC2" s="2" t="s">
        <v>172</v>
      </c>
      <c r="BD2" s="2" t="s">
        <v>172</v>
      </c>
      <c r="BE2" s="3" t="s">
        <v>171</v>
      </c>
      <c r="BF2" s="2" t="s">
        <v>172</v>
      </c>
      <c r="BG2" s="2" t="s">
        <v>172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28" t="s">
        <v>43</v>
      </c>
      <c r="B3" s="28" t="s">
        <v>24</v>
      </c>
      <c r="C3" s="28" t="s">
        <v>25</v>
      </c>
      <c r="D3" s="28" t="s">
        <v>44</v>
      </c>
      <c r="E3" s="29">
        <v>113</v>
      </c>
      <c r="F3" s="29" t="s">
        <v>45</v>
      </c>
      <c r="G3" s="30">
        <v>0.79646017699115046</v>
      </c>
      <c r="H3" s="28" t="s">
        <v>44</v>
      </c>
      <c r="I3" s="29">
        <v>15</v>
      </c>
      <c r="J3" s="31">
        <v>15</v>
      </c>
      <c r="K3" s="28" t="s">
        <v>44</v>
      </c>
      <c r="L3" s="29">
        <v>61</v>
      </c>
      <c r="M3" s="31">
        <v>61</v>
      </c>
      <c r="N3" s="28" t="s">
        <v>44</v>
      </c>
      <c r="O3" s="28" t="s">
        <v>28</v>
      </c>
      <c r="P3" s="31" t="s">
        <v>29</v>
      </c>
      <c r="Q3" s="31" t="s">
        <v>30</v>
      </c>
      <c r="R3" s="28" t="s">
        <v>44</v>
      </c>
      <c r="S3" s="31" t="s">
        <v>46</v>
      </c>
      <c r="T3" s="31" t="s">
        <v>47</v>
      </c>
      <c r="U3" s="28" t="s">
        <v>44</v>
      </c>
      <c r="V3" s="31" t="s">
        <v>48</v>
      </c>
      <c r="W3" s="31" t="s">
        <v>49</v>
      </c>
      <c r="X3" s="28" t="s">
        <v>44</v>
      </c>
      <c r="Y3" s="28" t="s">
        <v>33</v>
      </c>
      <c r="Z3" s="31"/>
      <c r="AA3" s="31" t="s">
        <v>30</v>
      </c>
      <c r="AB3" s="28" t="s">
        <v>44</v>
      </c>
      <c r="AC3" s="31" t="s">
        <v>50</v>
      </c>
      <c r="AD3" s="31" t="s">
        <v>45</v>
      </c>
      <c r="AE3" s="28" t="s">
        <v>44</v>
      </c>
      <c r="AF3" s="28" t="s">
        <v>33</v>
      </c>
      <c r="AG3" s="31" t="s">
        <v>29</v>
      </c>
      <c r="AH3" s="31" t="s">
        <v>30</v>
      </c>
      <c r="AI3" s="28" t="s">
        <v>44</v>
      </c>
      <c r="AJ3" s="28" t="s">
        <v>37</v>
      </c>
      <c r="AK3" s="31" t="s">
        <v>29</v>
      </c>
      <c r="AL3" s="31" t="s">
        <v>30</v>
      </c>
      <c r="AM3" s="28" t="s">
        <v>44</v>
      </c>
      <c r="AN3" s="31" t="s">
        <v>51</v>
      </c>
      <c r="AO3" s="31" t="s">
        <v>52</v>
      </c>
      <c r="AP3" s="28" t="s">
        <v>44</v>
      </c>
      <c r="AQ3" s="31" t="s">
        <v>53</v>
      </c>
      <c r="AR3" s="31" t="s">
        <v>45</v>
      </c>
      <c r="AS3" s="28" t="s">
        <v>44</v>
      </c>
      <c r="AT3" s="31" t="s">
        <v>50</v>
      </c>
      <c r="AU3" s="31" t="s">
        <v>45</v>
      </c>
      <c r="AV3" s="28" t="s">
        <v>44</v>
      </c>
      <c r="AW3" s="31" t="s">
        <v>48</v>
      </c>
      <c r="AX3" s="31" t="s">
        <v>54</v>
      </c>
      <c r="AY3" s="28" t="s">
        <v>44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8" ht="12.75" customHeight="1">
      <c r="A4" s="28" t="s">
        <v>55</v>
      </c>
      <c r="B4" s="28" t="s">
        <v>24</v>
      </c>
      <c r="C4" s="28" t="s">
        <v>25</v>
      </c>
      <c r="D4" s="28" t="s">
        <v>56</v>
      </c>
      <c r="E4" s="29">
        <v>106</v>
      </c>
      <c r="F4" s="29" t="s">
        <v>57</v>
      </c>
      <c r="G4" s="30">
        <v>0.59433962264150941</v>
      </c>
      <c r="H4" s="28" t="s">
        <v>56</v>
      </c>
      <c r="I4" s="29">
        <v>14</v>
      </c>
      <c r="J4" s="31">
        <v>15</v>
      </c>
      <c r="K4" s="28" t="s">
        <v>56</v>
      </c>
      <c r="L4" s="29">
        <v>61</v>
      </c>
      <c r="M4" s="31">
        <v>61</v>
      </c>
      <c r="N4" s="28" t="s">
        <v>56</v>
      </c>
      <c r="O4" s="28" t="s">
        <v>28</v>
      </c>
      <c r="P4" s="31" t="s">
        <v>29</v>
      </c>
      <c r="Q4" s="31" t="s">
        <v>30</v>
      </c>
      <c r="R4" s="28" t="s">
        <v>56</v>
      </c>
      <c r="S4" s="31" t="s">
        <v>58</v>
      </c>
      <c r="T4" s="31" t="s">
        <v>59</v>
      </c>
      <c r="U4" s="28" t="s">
        <v>56</v>
      </c>
      <c r="V4" s="31" t="s">
        <v>60</v>
      </c>
      <c r="W4" s="31" t="s">
        <v>61</v>
      </c>
      <c r="X4" s="28" t="s">
        <v>56</v>
      </c>
      <c r="Y4" s="28" t="s">
        <v>33</v>
      </c>
      <c r="Z4" s="31"/>
      <c r="AA4" s="31" t="s">
        <v>30</v>
      </c>
      <c r="AB4" s="28" t="s">
        <v>56</v>
      </c>
      <c r="AC4" s="31" t="s">
        <v>62</v>
      </c>
      <c r="AD4" s="31" t="s">
        <v>57</v>
      </c>
      <c r="AE4" s="28" t="s">
        <v>56</v>
      </c>
      <c r="AF4" s="28" t="s">
        <v>33</v>
      </c>
      <c r="AG4" s="31" t="s">
        <v>29</v>
      </c>
      <c r="AH4" s="31" t="s">
        <v>30</v>
      </c>
      <c r="AI4" s="28" t="s">
        <v>56</v>
      </c>
      <c r="AJ4" s="28" t="s">
        <v>37</v>
      </c>
      <c r="AK4" s="31" t="s">
        <v>29</v>
      </c>
      <c r="AL4" s="31" t="s">
        <v>30</v>
      </c>
      <c r="AM4" s="28" t="s">
        <v>56</v>
      </c>
      <c r="AN4" s="31" t="s">
        <v>63</v>
      </c>
      <c r="AO4" s="31" t="s">
        <v>64</v>
      </c>
      <c r="AP4" s="28" t="s">
        <v>56</v>
      </c>
      <c r="AQ4" s="31" t="s">
        <v>65</v>
      </c>
      <c r="AR4" s="31" t="s">
        <v>57</v>
      </c>
      <c r="AS4" s="28" t="s">
        <v>56</v>
      </c>
      <c r="AT4" s="31" t="s">
        <v>65</v>
      </c>
      <c r="AU4" s="31" t="s">
        <v>57</v>
      </c>
      <c r="AV4" s="28" t="s">
        <v>56</v>
      </c>
      <c r="AW4" s="31" t="s">
        <v>61</v>
      </c>
      <c r="AX4" s="31" t="s">
        <v>66</v>
      </c>
      <c r="AY4" s="28" t="s">
        <v>56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8" ht="12.75" customHeight="1">
      <c r="A5" s="28" t="s">
        <v>68</v>
      </c>
      <c r="B5" s="28" t="s">
        <v>24</v>
      </c>
      <c r="C5" s="28" t="s">
        <v>25</v>
      </c>
      <c r="D5" s="28" t="s">
        <v>69</v>
      </c>
      <c r="E5" s="29">
        <v>108</v>
      </c>
      <c r="F5" s="29" t="s">
        <v>70</v>
      </c>
      <c r="G5" s="30">
        <v>0.51851851851851849</v>
      </c>
      <c r="H5" s="28" t="s">
        <v>69</v>
      </c>
      <c r="I5" s="29">
        <v>15</v>
      </c>
      <c r="J5" s="31">
        <v>15</v>
      </c>
      <c r="K5" s="28" t="s">
        <v>69</v>
      </c>
      <c r="L5" s="29">
        <v>61</v>
      </c>
      <c r="M5" s="31">
        <v>61</v>
      </c>
      <c r="N5" s="28" t="s">
        <v>69</v>
      </c>
      <c r="O5" s="28" t="s">
        <v>28</v>
      </c>
      <c r="P5" s="31" t="s">
        <v>29</v>
      </c>
      <c r="Q5" s="31" t="s">
        <v>30</v>
      </c>
      <c r="R5" s="28" t="s">
        <v>69</v>
      </c>
      <c r="S5" s="31" t="s">
        <v>71</v>
      </c>
      <c r="T5" s="31" t="s">
        <v>60</v>
      </c>
      <c r="U5" s="28" t="s">
        <v>69</v>
      </c>
      <c r="V5" s="31" t="s">
        <v>72</v>
      </c>
      <c r="W5" s="31" t="s">
        <v>39</v>
      </c>
      <c r="X5" s="28" t="s">
        <v>69</v>
      </c>
      <c r="Y5" s="28" t="s">
        <v>33</v>
      </c>
      <c r="Z5" s="31"/>
      <c r="AA5" s="31" t="s">
        <v>30</v>
      </c>
      <c r="AB5" s="28" t="s">
        <v>69</v>
      </c>
      <c r="AC5" s="31" t="s">
        <v>59</v>
      </c>
      <c r="AD5" s="31" t="s">
        <v>70</v>
      </c>
      <c r="AE5" s="28" t="s">
        <v>69</v>
      </c>
      <c r="AF5" s="28" t="s">
        <v>35</v>
      </c>
      <c r="AG5" s="31">
        <v>4</v>
      </c>
      <c r="AH5" s="31" t="s">
        <v>36</v>
      </c>
      <c r="AI5" s="28" t="s">
        <v>69</v>
      </c>
      <c r="AJ5" s="28" t="s">
        <v>37</v>
      </c>
      <c r="AK5" s="31" t="s">
        <v>29</v>
      </c>
      <c r="AL5" s="31" t="s">
        <v>30</v>
      </c>
      <c r="AM5" s="28" t="s">
        <v>69</v>
      </c>
      <c r="AN5" s="31" t="s">
        <v>73</v>
      </c>
      <c r="AO5" s="31" t="s">
        <v>73</v>
      </c>
      <c r="AP5" s="28" t="s">
        <v>69</v>
      </c>
      <c r="AQ5" s="31" t="s">
        <v>58</v>
      </c>
      <c r="AR5" s="31" t="s">
        <v>70</v>
      </c>
      <c r="AS5" s="28" t="s">
        <v>69</v>
      </c>
      <c r="AT5" s="31" t="s">
        <v>74</v>
      </c>
      <c r="AU5" s="31" t="s">
        <v>70</v>
      </c>
      <c r="AV5" s="28" t="s">
        <v>69</v>
      </c>
      <c r="AW5" s="31" t="s">
        <v>75</v>
      </c>
      <c r="AX5" s="31" t="s">
        <v>76</v>
      </c>
      <c r="AY5" s="28" t="s">
        <v>69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8" ht="12.75" customHeight="1">
      <c r="A6" s="28" t="s">
        <v>78</v>
      </c>
      <c r="B6" s="28" t="s">
        <v>24</v>
      </c>
      <c r="C6" s="28" t="s">
        <v>25</v>
      </c>
      <c r="D6" s="28" t="s">
        <v>79</v>
      </c>
      <c r="E6" s="29">
        <v>63</v>
      </c>
      <c r="F6" s="29" t="s">
        <v>80</v>
      </c>
      <c r="G6" s="30">
        <v>0.47619047619047616</v>
      </c>
      <c r="H6" s="28" t="s">
        <v>79</v>
      </c>
      <c r="I6" s="29">
        <v>15</v>
      </c>
      <c r="J6" s="31">
        <v>15</v>
      </c>
      <c r="K6" s="28" t="s">
        <v>79</v>
      </c>
      <c r="L6" s="29">
        <v>61</v>
      </c>
      <c r="M6" s="31">
        <v>61</v>
      </c>
      <c r="N6" s="28" t="s">
        <v>79</v>
      </c>
      <c r="O6" s="28" t="s">
        <v>28</v>
      </c>
      <c r="P6" s="31" t="s">
        <v>29</v>
      </c>
      <c r="Q6" s="31" t="s">
        <v>30</v>
      </c>
      <c r="R6" s="28" t="s">
        <v>79</v>
      </c>
      <c r="S6" s="31" t="s">
        <v>81</v>
      </c>
      <c r="T6" s="31" t="s">
        <v>81</v>
      </c>
      <c r="U6" s="28" t="s">
        <v>79</v>
      </c>
      <c r="V6" s="31" t="s">
        <v>82</v>
      </c>
      <c r="W6" s="31" t="s">
        <v>83</v>
      </c>
      <c r="X6" s="28" t="s">
        <v>79</v>
      </c>
      <c r="Y6" s="28" t="s">
        <v>33</v>
      </c>
      <c r="Z6" s="31"/>
      <c r="AA6" s="31" t="s">
        <v>30</v>
      </c>
      <c r="AB6" s="28" t="s">
        <v>79</v>
      </c>
      <c r="AC6" s="31" t="s">
        <v>83</v>
      </c>
      <c r="AD6" s="31" t="s">
        <v>80</v>
      </c>
      <c r="AE6" s="28" t="s">
        <v>79</v>
      </c>
      <c r="AF6" s="28" t="s">
        <v>33</v>
      </c>
      <c r="AG6" s="31" t="s">
        <v>29</v>
      </c>
      <c r="AH6" s="31" t="s">
        <v>30</v>
      </c>
      <c r="AI6" s="28" t="s">
        <v>79</v>
      </c>
      <c r="AJ6" s="28" t="s">
        <v>37</v>
      </c>
      <c r="AK6" s="31" t="s">
        <v>29</v>
      </c>
      <c r="AL6" s="31" t="s">
        <v>30</v>
      </c>
      <c r="AM6" s="28" t="s">
        <v>79</v>
      </c>
      <c r="AN6" s="31" t="s">
        <v>84</v>
      </c>
      <c r="AO6" s="31" t="s">
        <v>73</v>
      </c>
      <c r="AP6" s="28" t="s">
        <v>79</v>
      </c>
      <c r="AQ6" s="31" t="s">
        <v>80</v>
      </c>
      <c r="AR6" s="31" t="s">
        <v>80</v>
      </c>
      <c r="AS6" s="28" t="s">
        <v>79</v>
      </c>
      <c r="AT6" s="31" t="s">
        <v>80</v>
      </c>
      <c r="AU6" s="31" t="s">
        <v>80</v>
      </c>
      <c r="AV6" s="28" t="s">
        <v>79</v>
      </c>
      <c r="AW6" s="31" t="s">
        <v>83</v>
      </c>
      <c r="AX6" s="31" t="s">
        <v>83</v>
      </c>
      <c r="AY6" s="28" t="s">
        <v>79</v>
      </c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8" ht="12.75" customHeight="1">
      <c r="A7" s="28" t="s">
        <v>86</v>
      </c>
      <c r="B7" s="28" t="s">
        <v>24</v>
      </c>
      <c r="C7" s="28" t="s">
        <v>25</v>
      </c>
      <c r="D7" s="32" t="s">
        <v>87</v>
      </c>
      <c r="E7" s="29">
        <v>109</v>
      </c>
      <c r="F7" s="29" t="s">
        <v>61</v>
      </c>
      <c r="G7" s="30">
        <v>0.44036697247706424</v>
      </c>
      <c r="H7" s="28" t="s">
        <v>87</v>
      </c>
      <c r="I7" s="29">
        <v>14</v>
      </c>
      <c r="J7" s="31">
        <v>15</v>
      </c>
      <c r="K7" s="28" t="s">
        <v>87</v>
      </c>
      <c r="L7" s="29">
        <v>61</v>
      </c>
      <c r="M7" s="31">
        <v>61</v>
      </c>
      <c r="N7" s="28" t="s">
        <v>87</v>
      </c>
      <c r="O7" s="28" t="s">
        <v>28</v>
      </c>
      <c r="P7" s="31" t="s">
        <v>29</v>
      </c>
      <c r="Q7" s="31" t="s">
        <v>30</v>
      </c>
      <c r="R7" s="28" t="s">
        <v>87</v>
      </c>
      <c r="S7" s="31" t="s">
        <v>61</v>
      </c>
      <c r="T7" s="31" t="s">
        <v>61</v>
      </c>
      <c r="U7" s="28" t="s">
        <v>87</v>
      </c>
      <c r="V7" s="31" t="s">
        <v>71</v>
      </c>
      <c r="W7" s="31" t="s">
        <v>71</v>
      </c>
      <c r="X7" s="28" t="s">
        <v>87</v>
      </c>
      <c r="Y7" s="28" t="s">
        <v>33</v>
      </c>
      <c r="Z7" s="31"/>
      <c r="AA7" s="31" t="s">
        <v>30</v>
      </c>
      <c r="AB7" s="28" t="s">
        <v>87</v>
      </c>
      <c r="AC7" s="31" t="s">
        <v>61</v>
      </c>
      <c r="AD7" s="31" t="s">
        <v>61</v>
      </c>
      <c r="AE7" s="28" t="s">
        <v>87</v>
      </c>
      <c r="AF7" s="28" t="s">
        <v>35</v>
      </c>
      <c r="AG7" s="31">
        <v>2</v>
      </c>
      <c r="AH7" s="31" t="s">
        <v>63</v>
      </c>
      <c r="AI7" s="28" t="s">
        <v>87</v>
      </c>
      <c r="AJ7" s="28" t="s">
        <v>37</v>
      </c>
      <c r="AK7" s="31" t="s">
        <v>29</v>
      </c>
      <c r="AL7" s="31" t="s">
        <v>30</v>
      </c>
      <c r="AM7" s="28" t="s">
        <v>87</v>
      </c>
      <c r="AN7" s="31" t="s">
        <v>88</v>
      </c>
      <c r="AO7" s="31" t="s">
        <v>88</v>
      </c>
      <c r="AP7" s="28" t="s">
        <v>87</v>
      </c>
      <c r="AQ7" s="31" t="s">
        <v>61</v>
      </c>
      <c r="AR7" s="31" t="s">
        <v>61</v>
      </c>
      <c r="AS7" s="28" t="s">
        <v>87</v>
      </c>
      <c r="AT7" s="31" t="s">
        <v>61</v>
      </c>
      <c r="AU7" s="31" t="s">
        <v>61</v>
      </c>
      <c r="AV7" s="28" t="s">
        <v>87</v>
      </c>
      <c r="AW7" s="31" t="s">
        <v>60</v>
      </c>
      <c r="AX7" s="31" t="s">
        <v>60</v>
      </c>
      <c r="AY7" s="28" t="s">
        <v>87</v>
      </c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8" ht="12.75" customHeight="1">
      <c r="A8" s="28" t="s">
        <v>89</v>
      </c>
      <c r="B8" s="28" t="s">
        <v>24</v>
      </c>
      <c r="C8" s="28" t="s">
        <v>25</v>
      </c>
      <c r="D8" s="28" t="s">
        <v>90</v>
      </c>
      <c r="E8" s="29">
        <v>135</v>
      </c>
      <c r="F8" s="29" t="s">
        <v>91</v>
      </c>
      <c r="G8" s="30">
        <v>0.40740740740740738</v>
      </c>
      <c r="H8" s="28" t="s">
        <v>90</v>
      </c>
      <c r="I8" s="29">
        <v>15</v>
      </c>
      <c r="J8" s="31">
        <v>15</v>
      </c>
      <c r="K8" s="28" t="s">
        <v>90</v>
      </c>
      <c r="L8" s="29">
        <v>61</v>
      </c>
      <c r="M8" s="31">
        <v>61</v>
      </c>
      <c r="N8" s="28" t="s">
        <v>90</v>
      </c>
      <c r="O8" s="28" t="s">
        <v>28</v>
      </c>
      <c r="P8" s="31" t="s">
        <v>29</v>
      </c>
      <c r="Q8" s="31" t="s">
        <v>30</v>
      </c>
      <c r="R8" s="28" t="s">
        <v>90</v>
      </c>
      <c r="S8" s="31" t="s">
        <v>74</v>
      </c>
      <c r="T8" s="31" t="s">
        <v>74</v>
      </c>
      <c r="U8" s="28" t="s">
        <v>90</v>
      </c>
      <c r="V8" s="31" t="s">
        <v>92</v>
      </c>
      <c r="W8" s="31" t="s">
        <v>92</v>
      </c>
      <c r="X8" s="28" t="s">
        <v>90</v>
      </c>
      <c r="Y8" s="28" t="s">
        <v>33</v>
      </c>
      <c r="Z8" s="31"/>
      <c r="AA8" s="31" t="s">
        <v>30</v>
      </c>
      <c r="AB8" s="28" t="s">
        <v>90</v>
      </c>
      <c r="AC8" s="31" t="s">
        <v>91</v>
      </c>
      <c r="AD8" s="31" t="s">
        <v>91</v>
      </c>
      <c r="AE8" s="28" t="s">
        <v>90</v>
      </c>
      <c r="AF8" s="28" t="s">
        <v>33</v>
      </c>
      <c r="AG8" s="31" t="s">
        <v>29</v>
      </c>
      <c r="AH8" s="31" t="s">
        <v>30</v>
      </c>
      <c r="AI8" s="28" t="s">
        <v>90</v>
      </c>
      <c r="AJ8" s="28" t="s">
        <v>37</v>
      </c>
      <c r="AK8" s="31" t="s">
        <v>29</v>
      </c>
      <c r="AL8" s="31" t="s">
        <v>30</v>
      </c>
      <c r="AM8" s="28" t="s">
        <v>90</v>
      </c>
      <c r="AN8" s="31" t="s">
        <v>93</v>
      </c>
      <c r="AO8" s="31" t="s">
        <v>93</v>
      </c>
      <c r="AP8" s="28" t="s">
        <v>90</v>
      </c>
      <c r="AQ8" s="31" t="s">
        <v>91</v>
      </c>
      <c r="AR8" s="31" t="s">
        <v>91</v>
      </c>
      <c r="AS8" s="28" t="s">
        <v>90</v>
      </c>
      <c r="AT8" s="31" t="s">
        <v>91</v>
      </c>
      <c r="AU8" s="31" t="s">
        <v>91</v>
      </c>
      <c r="AV8" s="28" t="s">
        <v>90</v>
      </c>
      <c r="AW8" s="31" t="s">
        <v>75</v>
      </c>
      <c r="AX8" s="31" t="s">
        <v>76</v>
      </c>
      <c r="AY8" s="28" t="s">
        <v>90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28" t="s">
        <v>94</v>
      </c>
      <c r="B9" s="28" t="s">
        <v>24</v>
      </c>
      <c r="C9" s="28" t="s">
        <v>25</v>
      </c>
      <c r="D9" s="28" t="s">
        <v>95</v>
      </c>
      <c r="E9" s="29">
        <v>199</v>
      </c>
      <c r="F9" s="29" t="s">
        <v>31</v>
      </c>
      <c r="G9" s="30">
        <v>0.41708542713567837</v>
      </c>
      <c r="H9" s="28" t="s">
        <v>95</v>
      </c>
      <c r="I9" s="29">
        <v>15</v>
      </c>
      <c r="J9" s="31">
        <v>15</v>
      </c>
      <c r="K9" s="28" t="s">
        <v>95</v>
      </c>
      <c r="L9" s="29">
        <v>61</v>
      </c>
      <c r="M9" s="31">
        <v>61</v>
      </c>
      <c r="N9" s="28" t="s">
        <v>95</v>
      </c>
      <c r="O9" s="28" t="s">
        <v>28</v>
      </c>
      <c r="P9" s="31" t="s">
        <v>29</v>
      </c>
      <c r="Q9" s="31" t="s">
        <v>30</v>
      </c>
      <c r="R9" s="28" t="s">
        <v>95</v>
      </c>
      <c r="S9" s="31" t="s">
        <v>96</v>
      </c>
      <c r="T9" s="31" t="s">
        <v>96</v>
      </c>
      <c r="U9" s="28" t="s">
        <v>95</v>
      </c>
      <c r="V9" s="31" t="s">
        <v>54</v>
      </c>
      <c r="W9" s="31" t="s">
        <v>49</v>
      </c>
      <c r="X9" s="28" t="s">
        <v>95</v>
      </c>
      <c r="Y9" s="28" t="s">
        <v>33</v>
      </c>
      <c r="Z9" s="31"/>
      <c r="AA9" s="31" t="s">
        <v>30</v>
      </c>
      <c r="AB9" s="28" t="s">
        <v>95</v>
      </c>
      <c r="AC9" s="31" t="s">
        <v>31</v>
      </c>
      <c r="AD9" s="31" t="s">
        <v>31</v>
      </c>
      <c r="AE9" s="28" t="s">
        <v>95</v>
      </c>
      <c r="AF9" s="28" t="s">
        <v>33</v>
      </c>
      <c r="AG9" s="31" t="s">
        <v>29</v>
      </c>
      <c r="AH9" s="31" t="s">
        <v>30</v>
      </c>
      <c r="AI9" s="28" t="s">
        <v>95</v>
      </c>
      <c r="AJ9" s="28" t="s">
        <v>37</v>
      </c>
      <c r="AK9" s="31" t="s">
        <v>29</v>
      </c>
      <c r="AL9" s="31" t="s">
        <v>30</v>
      </c>
      <c r="AM9" s="28" t="s">
        <v>95</v>
      </c>
      <c r="AN9" s="31" t="s">
        <v>97</v>
      </c>
      <c r="AO9" s="31" t="s">
        <v>97</v>
      </c>
      <c r="AP9" s="28" t="s">
        <v>95</v>
      </c>
      <c r="AQ9" s="31" t="s">
        <v>31</v>
      </c>
      <c r="AR9" s="31" t="s">
        <v>31</v>
      </c>
      <c r="AS9" s="28" t="s">
        <v>95</v>
      </c>
      <c r="AT9" s="31" t="s">
        <v>31</v>
      </c>
      <c r="AU9" s="31" t="s">
        <v>31</v>
      </c>
      <c r="AV9" s="28" t="s">
        <v>95</v>
      </c>
      <c r="AW9" s="31" t="s">
        <v>48</v>
      </c>
      <c r="AX9" s="31" t="s">
        <v>48</v>
      </c>
      <c r="AY9" s="28" t="s">
        <v>95</v>
      </c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28" t="s">
        <v>99</v>
      </c>
      <c r="B10" s="28" t="s">
        <v>24</v>
      </c>
      <c r="C10" s="28" t="s">
        <v>25</v>
      </c>
      <c r="D10" s="28" t="s">
        <v>100</v>
      </c>
      <c r="E10" s="29">
        <v>230</v>
      </c>
      <c r="F10" s="29" t="s">
        <v>101</v>
      </c>
      <c r="G10" s="30">
        <v>0.47391304347826085</v>
      </c>
      <c r="H10" s="28" t="s">
        <v>100</v>
      </c>
      <c r="I10" s="29">
        <v>15</v>
      </c>
      <c r="J10" s="31">
        <v>15</v>
      </c>
      <c r="K10" s="28" t="s">
        <v>100</v>
      </c>
      <c r="L10" s="29">
        <v>61</v>
      </c>
      <c r="M10" s="31">
        <v>61</v>
      </c>
      <c r="N10" s="28" t="s">
        <v>100</v>
      </c>
      <c r="O10" s="28" t="s">
        <v>28</v>
      </c>
      <c r="P10" s="31" t="s">
        <v>29</v>
      </c>
      <c r="Q10" s="31" t="s">
        <v>30</v>
      </c>
      <c r="R10" s="28" t="s">
        <v>100</v>
      </c>
      <c r="S10" s="31" t="s">
        <v>102</v>
      </c>
      <c r="T10" s="31" t="s">
        <v>45</v>
      </c>
      <c r="U10" s="28" t="s">
        <v>100</v>
      </c>
      <c r="V10" s="31" t="s">
        <v>31</v>
      </c>
      <c r="W10" s="31" t="s">
        <v>103</v>
      </c>
      <c r="X10" s="28" t="s">
        <v>100</v>
      </c>
      <c r="Y10" s="28" t="s">
        <v>33</v>
      </c>
      <c r="Z10" s="31"/>
      <c r="AA10" s="31" t="s">
        <v>30</v>
      </c>
      <c r="AB10" s="28" t="s">
        <v>100</v>
      </c>
      <c r="AC10" s="31" t="s">
        <v>104</v>
      </c>
      <c r="AD10" s="31" t="s">
        <v>101</v>
      </c>
      <c r="AE10" s="28" t="s">
        <v>100</v>
      </c>
      <c r="AF10" s="28" t="s">
        <v>33</v>
      </c>
      <c r="AG10" s="31" t="s">
        <v>29</v>
      </c>
      <c r="AH10" s="31" t="s">
        <v>30</v>
      </c>
      <c r="AI10" s="28" t="s">
        <v>100</v>
      </c>
      <c r="AJ10" s="28" t="s">
        <v>37</v>
      </c>
      <c r="AK10" s="31" t="s">
        <v>29</v>
      </c>
      <c r="AL10" s="31" t="s">
        <v>30</v>
      </c>
      <c r="AM10" s="28" t="s">
        <v>100</v>
      </c>
      <c r="AN10" s="31" t="s">
        <v>105</v>
      </c>
      <c r="AO10" s="31" t="s">
        <v>106</v>
      </c>
      <c r="AP10" s="28" t="s">
        <v>100</v>
      </c>
      <c r="AQ10" s="31" t="s">
        <v>107</v>
      </c>
      <c r="AR10" s="31" t="s">
        <v>101</v>
      </c>
      <c r="AS10" s="28" t="s">
        <v>100</v>
      </c>
      <c r="AT10" s="31" t="s">
        <v>108</v>
      </c>
      <c r="AU10" s="31" t="s">
        <v>101</v>
      </c>
      <c r="AV10" s="28" t="s">
        <v>100</v>
      </c>
      <c r="AW10" s="31" t="s">
        <v>47</v>
      </c>
      <c r="AX10" s="31" t="s">
        <v>109</v>
      </c>
      <c r="AY10" s="28" t="s">
        <v>100</v>
      </c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28" t="s">
        <v>110</v>
      </c>
      <c r="B11" s="28" t="s">
        <v>24</v>
      </c>
      <c r="C11" s="28" t="s">
        <v>25</v>
      </c>
      <c r="D11" s="32" t="s">
        <v>111</v>
      </c>
      <c r="E11" s="29">
        <v>136</v>
      </c>
      <c r="F11" s="29" t="s">
        <v>48</v>
      </c>
      <c r="G11" s="30">
        <v>0.51470588235294112</v>
      </c>
      <c r="H11" s="28" t="s">
        <v>111</v>
      </c>
      <c r="I11" s="29">
        <v>15</v>
      </c>
      <c r="J11" s="31">
        <v>15</v>
      </c>
      <c r="K11" s="28" t="s">
        <v>111</v>
      </c>
      <c r="L11" s="29">
        <v>61</v>
      </c>
      <c r="M11" s="31">
        <v>61</v>
      </c>
      <c r="N11" s="28" t="s">
        <v>111</v>
      </c>
      <c r="O11" s="28" t="s">
        <v>28</v>
      </c>
      <c r="P11" s="31" t="s">
        <v>29</v>
      </c>
      <c r="Q11" s="31" t="s">
        <v>30</v>
      </c>
      <c r="R11" s="28" t="s">
        <v>111</v>
      </c>
      <c r="S11" s="31" t="s">
        <v>106</v>
      </c>
      <c r="T11" s="31" t="s">
        <v>52</v>
      </c>
      <c r="U11" s="28" t="s">
        <v>111</v>
      </c>
      <c r="V11" s="31" t="s">
        <v>51</v>
      </c>
      <c r="W11" s="31" t="s">
        <v>51</v>
      </c>
      <c r="X11" s="28" t="s">
        <v>111</v>
      </c>
      <c r="Y11" s="28" t="s">
        <v>33</v>
      </c>
      <c r="Z11" s="31"/>
      <c r="AA11" s="31" t="s">
        <v>30</v>
      </c>
      <c r="AB11" s="28" t="s">
        <v>111</v>
      </c>
      <c r="AC11" s="31" t="s">
        <v>51</v>
      </c>
      <c r="AD11" s="31" t="s">
        <v>48</v>
      </c>
      <c r="AE11" s="28" t="s">
        <v>111</v>
      </c>
      <c r="AF11" s="28" t="s">
        <v>33</v>
      </c>
      <c r="AG11" s="31" t="s">
        <v>29</v>
      </c>
      <c r="AH11" s="31" t="s">
        <v>30</v>
      </c>
      <c r="AI11" s="28" t="s">
        <v>111</v>
      </c>
      <c r="AJ11" s="28" t="s">
        <v>37</v>
      </c>
      <c r="AK11" s="31" t="s">
        <v>29</v>
      </c>
      <c r="AL11" s="31" t="s">
        <v>30</v>
      </c>
      <c r="AM11" s="28" t="s">
        <v>111</v>
      </c>
      <c r="AN11" s="31" t="s">
        <v>105</v>
      </c>
      <c r="AO11" s="31" t="s">
        <v>57</v>
      </c>
      <c r="AP11" s="28" t="s">
        <v>111</v>
      </c>
      <c r="AQ11" s="31" t="s">
        <v>32</v>
      </c>
      <c r="AR11" s="31" t="s">
        <v>48</v>
      </c>
      <c r="AS11" s="28" t="s">
        <v>111</v>
      </c>
      <c r="AT11" s="31" t="s">
        <v>52</v>
      </c>
      <c r="AU11" s="31" t="s">
        <v>48</v>
      </c>
      <c r="AV11" s="28" t="s">
        <v>111</v>
      </c>
      <c r="AW11" s="31" t="s">
        <v>112</v>
      </c>
      <c r="AX11" s="31" t="s">
        <v>112</v>
      </c>
      <c r="AY11" s="28" t="s">
        <v>111</v>
      </c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28" t="s">
        <v>113</v>
      </c>
      <c r="B12" s="28" t="s">
        <v>24</v>
      </c>
      <c r="C12" s="28" t="s">
        <v>25</v>
      </c>
      <c r="D12" s="32" t="s">
        <v>114</v>
      </c>
      <c r="E12" s="29">
        <v>180</v>
      </c>
      <c r="F12" s="29" t="s">
        <v>49</v>
      </c>
      <c r="G12" s="30">
        <v>0.40555555555555556</v>
      </c>
      <c r="H12" s="28" t="s">
        <v>114</v>
      </c>
      <c r="I12" s="29">
        <v>14</v>
      </c>
      <c r="J12" s="31">
        <v>15</v>
      </c>
      <c r="K12" s="28" t="s">
        <v>114</v>
      </c>
      <c r="L12" s="29">
        <v>61</v>
      </c>
      <c r="M12" s="31">
        <v>61</v>
      </c>
      <c r="N12" s="28" t="s">
        <v>114</v>
      </c>
      <c r="O12" s="28" t="s">
        <v>28</v>
      </c>
      <c r="P12" s="31" t="s">
        <v>29</v>
      </c>
      <c r="Q12" s="31" t="s">
        <v>30</v>
      </c>
      <c r="R12" s="28" t="s">
        <v>114</v>
      </c>
      <c r="S12" s="31" t="s">
        <v>106</v>
      </c>
      <c r="T12" s="31" t="s">
        <v>51</v>
      </c>
      <c r="U12" s="28" t="s">
        <v>114</v>
      </c>
      <c r="V12" s="31" t="s">
        <v>67</v>
      </c>
      <c r="W12" s="31" t="s">
        <v>65</v>
      </c>
      <c r="X12" s="28" t="s">
        <v>114</v>
      </c>
      <c r="Y12" s="28" t="s">
        <v>33</v>
      </c>
      <c r="Z12" s="31"/>
      <c r="AA12" s="31" t="s">
        <v>30</v>
      </c>
      <c r="AB12" s="28" t="s">
        <v>114</v>
      </c>
      <c r="AC12" s="31" t="s">
        <v>54</v>
      </c>
      <c r="AD12" s="31" t="s">
        <v>49</v>
      </c>
      <c r="AE12" s="28" t="s">
        <v>114</v>
      </c>
      <c r="AF12" s="28" t="s">
        <v>33</v>
      </c>
      <c r="AG12" s="31" t="s">
        <v>29</v>
      </c>
      <c r="AH12" s="31" t="s">
        <v>30</v>
      </c>
      <c r="AI12" s="28" t="s">
        <v>114</v>
      </c>
      <c r="AJ12" s="28" t="s">
        <v>37</v>
      </c>
      <c r="AK12" s="31" t="s">
        <v>29</v>
      </c>
      <c r="AL12" s="31" t="s">
        <v>30</v>
      </c>
      <c r="AM12" s="28" t="s">
        <v>114</v>
      </c>
      <c r="AN12" s="31" t="s">
        <v>85</v>
      </c>
      <c r="AO12" s="31" t="s">
        <v>80</v>
      </c>
      <c r="AP12" s="28" t="s">
        <v>114</v>
      </c>
      <c r="AQ12" s="31" t="s">
        <v>54</v>
      </c>
      <c r="AR12" s="31" t="s">
        <v>49</v>
      </c>
      <c r="AS12" s="28" t="s">
        <v>114</v>
      </c>
      <c r="AT12" s="31" t="s">
        <v>54</v>
      </c>
      <c r="AU12" s="31" t="s">
        <v>49</v>
      </c>
      <c r="AV12" s="28" t="s">
        <v>114</v>
      </c>
      <c r="AW12" s="31" t="s">
        <v>112</v>
      </c>
      <c r="AX12" s="31" t="s">
        <v>112</v>
      </c>
      <c r="AY12" s="28" t="s">
        <v>114</v>
      </c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28" t="s">
        <v>115</v>
      </c>
      <c r="B13" s="28" t="s">
        <v>24</v>
      </c>
      <c r="C13" s="28" t="s">
        <v>25</v>
      </c>
      <c r="D13" s="32" t="s">
        <v>116</v>
      </c>
      <c r="E13" s="29">
        <v>210</v>
      </c>
      <c r="F13" s="29" t="s">
        <v>102</v>
      </c>
      <c r="G13" s="30">
        <v>0.41428571428571431</v>
      </c>
      <c r="H13" s="28" t="s">
        <v>116</v>
      </c>
      <c r="I13" s="29">
        <v>15</v>
      </c>
      <c r="J13" s="31">
        <v>15</v>
      </c>
      <c r="K13" s="28" t="s">
        <v>116</v>
      </c>
      <c r="L13" s="29">
        <v>61</v>
      </c>
      <c r="M13" s="31">
        <v>61</v>
      </c>
      <c r="N13" s="28" t="s">
        <v>116</v>
      </c>
      <c r="O13" s="28" t="s">
        <v>28</v>
      </c>
      <c r="P13" s="31" t="s">
        <v>29</v>
      </c>
      <c r="Q13" s="31" t="s">
        <v>30</v>
      </c>
      <c r="R13" s="28" t="s">
        <v>116</v>
      </c>
      <c r="S13" s="31" t="s">
        <v>117</v>
      </c>
      <c r="T13" s="31" t="s">
        <v>117</v>
      </c>
      <c r="U13" s="28" t="s">
        <v>116</v>
      </c>
      <c r="V13" s="31" t="s">
        <v>42</v>
      </c>
      <c r="W13" s="31" t="s">
        <v>42</v>
      </c>
      <c r="X13" s="28" t="s">
        <v>116</v>
      </c>
      <c r="Y13" s="28" t="s">
        <v>33</v>
      </c>
      <c r="Z13" s="31"/>
      <c r="AA13" s="31" t="s">
        <v>30</v>
      </c>
      <c r="AB13" s="28" t="s">
        <v>116</v>
      </c>
      <c r="AC13" s="31" t="s">
        <v>102</v>
      </c>
      <c r="AD13" s="31" t="s">
        <v>102</v>
      </c>
      <c r="AE13" s="28" t="s">
        <v>116</v>
      </c>
      <c r="AF13" s="28" t="s">
        <v>33</v>
      </c>
      <c r="AG13" s="31" t="s">
        <v>29</v>
      </c>
      <c r="AH13" s="31" t="s">
        <v>30</v>
      </c>
      <c r="AI13" s="28" t="s">
        <v>116</v>
      </c>
      <c r="AJ13" s="28" t="s">
        <v>37</v>
      </c>
      <c r="AK13" s="31" t="s">
        <v>29</v>
      </c>
      <c r="AL13" s="31" t="s">
        <v>30</v>
      </c>
      <c r="AM13" s="28" t="s">
        <v>116</v>
      </c>
      <c r="AN13" s="31" t="s">
        <v>70</v>
      </c>
      <c r="AO13" s="31" t="s">
        <v>70</v>
      </c>
      <c r="AP13" s="28" t="s">
        <v>116</v>
      </c>
      <c r="AQ13" s="31" t="s">
        <v>50</v>
      </c>
      <c r="AR13" s="31" t="s">
        <v>102</v>
      </c>
      <c r="AS13" s="28" t="s">
        <v>116</v>
      </c>
      <c r="AT13" s="31" t="s">
        <v>102</v>
      </c>
      <c r="AU13" s="31" t="s">
        <v>102</v>
      </c>
      <c r="AV13" s="28" t="s">
        <v>116</v>
      </c>
      <c r="AW13" s="31" t="s">
        <v>98</v>
      </c>
      <c r="AX13" s="31" t="s">
        <v>31</v>
      </c>
      <c r="AY13" s="28" t="s">
        <v>116</v>
      </c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28" t="s">
        <v>118</v>
      </c>
      <c r="B14" s="28" t="s">
        <v>24</v>
      </c>
      <c r="C14" s="28" t="s">
        <v>25</v>
      </c>
      <c r="D14" s="28" t="s">
        <v>119</v>
      </c>
      <c r="E14" s="29">
        <v>185</v>
      </c>
      <c r="F14" s="29" t="s">
        <v>120</v>
      </c>
      <c r="G14" s="30">
        <v>0.40540540540540543</v>
      </c>
      <c r="H14" s="28" t="s">
        <v>119</v>
      </c>
      <c r="I14" s="29">
        <v>15</v>
      </c>
      <c r="J14" s="31">
        <v>15</v>
      </c>
      <c r="K14" s="28" t="s">
        <v>119</v>
      </c>
      <c r="L14" s="29">
        <v>61</v>
      </c>
      <c r="M14" s="31">
        <v>61</v>
      </c>
      <c r="N14" s="28" t="s">
        <v>119</v>
      </c>
      <c r="O14" s="28" t="s">
        <v>28</v>
      </c>
      <c r="P14" s="31" t="s">
        <v>29</v>
      </c>
      <c r="Q14" s="31" t="s">
        <v>30</v>
      </c>
      <c r="R14" s="28" t="s">
        <v>119</v>
      </c>
      <c r="S14" s="31" t="s">
        <v>48</v>
      </c>
      <c r="T14" s="31" t="s">
        <v>48</v>
      </c>
      <c r="U14" s="28" t="s">
        <v>119</v>
      </c>
      <c r="V14" s="31" t="s">
        <v>52</v>
      </c>
      <c r="W14" s="31" t="s">
        <v>32</v>
      </c>
      <c r="X14" s="28" t="s">
        <v>119</v>
      </c>
      <c r="Y14" s="28" t="s">
        <v>33</v>
      </c>
      <c r="Z14" s="31"/>
      <c r="AA14" s="31" t="s">
        <v>30</v>
      </c>
      <c r="AB14" s="28" t="s">
        <v>119</v>
      </c>
      <c r="AC14" s="31" t="s">
        <v>49</v>
      </c>
      <c r="AD14" s="31" t="s">
        <v>120</v>
      </c>
      <c r="AE14" s="28" t="s">
        <v>119</v>
      </c>
      <c r="AF14" s="28" t="s">
        <v>33</v>
      </c>
      <c r="AG14" s="31" t="s">
        <v>29</v>
      </c>
      <c r="AH14" s="31" t="s">
        <v>30</v>
      </c>
      <c r="AI14" s="28" t="s">
        <v>119</v>
      </c>
      <c r="AJ14" s="28" t="s">
        <v>37</v>
      </c>
      <c r="AK14" s="31" t="s">
        <v>29</v>
      </c>
      <c r="AL14" s="31" t="s">
        <v>30</v>
      </c>
      <c r="AM14" s="28" t="s">
        <v>119</v>
      </c>
      <c r="AN14" s="31" t="s">
        <v>38</v>
      </c>
      <c r="AO14" s="31" t="s">
        <v>121</v>
      </c>
      <c r="AP14" s="28" t="s">
        <v>119</v>
      </c>
      <c r="AQ14" s="31" t="s">
        <v>122</v>
      </c>
      <c r="AR14" s="31" t="s">
        <v>120</v>
      </c>
      <c r="AS14" s="28" t="s">
        <v>119</v>
      </c>
      <c r="AT14" s="31" t="s">
        <v>120</v>
      </c>
      <c r="AU14" s="31" t="s">
        <v>120</v>
      </c>
      <c r="AV14" s="28" t="s">
        <v>119</v>
      </c>
      <c r="AW14" s="31" t="s">
        <v>112</v>
      </c>
      <c r="AX14" s="31" t="s">
        <v>57</v>
      </c>
      <c r="AY14" s="28" t="s">
        <v>119</v>
      </c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28" t="s">
        <v>124</v>
      </c>
      <c r="B15" s="28" t="s">
        <v>24</v>
      </c>
      <c r="C15" s="28" t="s">
        <v>25</v>
      </c>
      <c r="D15" s="28" t="s">
        <v>125</v>
      </c>
      <c r="E15" s="29">
        <v>98</v>
      </c>
      <c r="F15" s="29" t="s">
        <v>64</v>
      </c>
      <c r="G15" s="30">
        <v>0.45918367346938777</v>
      </c>
      <c r="H15" s="28" t="s">
        <v>125</v>
      </c>
      <c r="I15" s="29">
        <v>15</v>
      </c>
      <c r="J15" s="31">
        <v>15</v>
      </c>
      <c r="K15" s="28" t="s">
        <v>125</v>
      </c>
      <c r="L15" s="29">
        <v>61</v>
      </c>
      <c r="M15" s="31">
        <v>61</v>
      </c>
      <c r="N15" s="28" t="s">
        <v>125</v>
      </c>
      <c r="O15" s="28" t="s">
        <v>28</v>
      </c>
      <c r="P15" s="31" t="s">
        <v>29</v>
      </c>
      <c r="Q15" s="31" t="s">
        <v>30</v>
      </c>
      <c r="R15" s="28" t="s">
        <v>125</v>
      </c>
      <c r="S15" s="31" t="s">
        <v>126</v>
      </c>
      <c r="T15" s="31" t="s">
        <v>126</v>
      </c>
      <c r="U15" s="28" t="s">
        <v>125</v>
      </c>
      <c r="V15" s="31" t="s">
        <v>93</v>
      </c>
      <c r="W15" s="31" t="s">
        <v>93</v>
      </c>
      <c r="X15" s="28" t="s">
        <v>125</v>
      </c>
      <c r="Y15" s="28" t="s">
        <v>33</v>
      </c>
      <c r="Z15" s="31"/>
      <c r="AA15" s="31" t="s">
        <v>30</v>
      </c>
      <c r="AB15" s="28" t="s">
        <v>125</v>
      </c>
      <c r="AC15" s="31" t="s">
        <v>64</v>
      </c>
      <c r="AD15" s="31" t="s">
        <v>64</v>
      </c>
      <c r="AE15" s="28" t="s">
        <v>125</v>
      </c>
      <c r="AF15" s="28" t="s">
        <v>33</v>
      </c>
      <c r="AG15" s="31" t="s">
        <v>29</v>
      </c>
      <c r="AH15" s="31" t="s">
        <v>30</v>
      </c>
      <c r="AI15" s="28" t="s">
        <v>125</v>
      </c>
      <c r="AJ15" s="28" t="s">
        <v>37</v>
      </c>
      <c r="AK15" s="31" t="s">
        <v>29</v>
      </c>
      <c r="AL15" s="31" t="s">
        <v>30</v>
      </c>
      <c r="AM15" s="28" t="s">
        <v>125</v>
      </c>
      <c r="AN15" s="31" t="s">
        <v>127</v>
      </c>
      <c r="AO15" s="31" t="s">
        <v>127</v>
      </c>
      <c r="AP15" s="28" t="s">
        <v>125</v>
      </c>
      <c r="AQ15" s="31" t="s">
        <v>64</v>
      </c>
      <c r="AR15" s="31" t="s">
        <v>64</v>
      </c>
      <c r="AS15" s="28" t="s">
        <v>125</v>
      </c>
      <c r="AT15" s="31" t="s">
        <v>64</v>
      </c>
      <c r="AU15" s="31" t="s">
        <v>64</v>
      </c>
      <c r="AV15" s="28" t="s">
        <v>125</v>
      </c>
      <c r="AW15" s="31" t="s">
        <v>75</v>
      </c>
      <c r="AX15" s="31" t="s">
        <v>75</v>
      </c>
      <c r="AY15" s="28" t="s">
        <v>125</v>
      </c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28" t="s">
        <v>128</v>
      </c>
      <c r="B16" s="28" t="s">
        <v>24</v>
      </c>
      <c r="C16" s="28" t="s">
        <v>25</v>
      </c>
      <c r="D16" s="28" t="s">
        <v>129</v>
      </c>
      <c r="E16" s="29">
        <v>46</v>
      </c>
      <c r="F16" s="29" t="s">
        <v>72</v>
      </c>
      <c r="G16" s="30">
        <v>0.67391304347826086</v>
      </c>
      <c r="H16" s="28" t="s">
        <v>129</v>
      </c>
      <c r="I16" s="29">
        <v>15</v>
      </c>
      <c r="J16" s="31">
        <v>15</v>
      </c>
      <c r="K16" s="28" t="s">
        <v>129</v>
      </c>
      <c r="L16" s="29">
        <v>61</v>
      </c>
      <c r="M16" s="31">
        <v>61</v>
      </c>
      <c r="N16" s="28" t="s">
        <v>129</v>
      </c>
      <c r="O16" s="28" t="s">
        <v>28</v>
      </c>
      <c r="P16" s="31" t="s">
        <v>29</v>
      </c>
      <c r="Q16" s="31" t="s">
        <v>30</v>
      </c>
      <c r="R16" s="28" t="s">
        <v>129</v>
      </c>
      <c r="S16" s="31" t="s">
        <v>73</v>
      </c>
      <c r="T16" s="31" t="s">
        <v>73</v>
      </c>
      <c r="U16" s="28" t="s">
        <v>129</v>
      </c>
      <c r="V16" s="31" t="s">
        <v>73</v>
      </c>
      <c r="W16" s="31" t="s">
        <v>73</v>
      </c>
      <c r="X16" s="28" t="s">
        <v>129</v>
      </c>
      <c r="Y16" s="28" t="s">
        <v>33</v>
      </c>
      <c r="Z16" s="31"/>
      <c r="AA16" s="31" t="s">
        <v>30</v>
      </c>
      <c r="AB16" s="28" t="s">
        <v>129</v>
      </c>
      <c r="AC16" s="31" t="s">
        <v>72</v>
      </c>
      <c r="AD16" s="31" t="s">
        <v>72</v>
      </c>
      <c r="AE16" s="28" t="s">
        <v>129</v>
      </c>
      <c r="AF16" s="28" t="s">
        <v>35</v>
      </c>
      <c r="AG16" s="31">
        <v>4</v>
      </c>
      <c r="AH16" s="31" t="s">
        <v>36</v>
      </c>
      <c r="AI16" s="28" t="s">
        <v>129</v>
      </c>
      <c r="AJ16" s="28" t="s">
        <v>37</v>
      </c>
      <c r="AK16" s="31" t="s">
        <v>29</v>
      </c>
      <c r="AL16" s="31" t="s">
        <v>30</v>
      </c>
      <c r="AM16" s="28" t="s">
        <v>129</v>
      </c>
      <c r="AN16" s="31" t="s">
        <v>130</v>
      </c>
      <c r="AO16" s="31" t="s">
        <v>130</v>
      </c>
      <c r="AP16" s="28" t="s">
        <v>129</v>
      </c>
      <c r="AQ16" s="31" t="s">
        <v>85</v>
      </c>
      <c r="AR16" s="31" t="s">
        <v>72</v>
      </c>
      <c r="AS16" s="28" t="s">
        <v>129</v>
      </c>
      <c r="AT16" s="31" t="s">
        <v>80</v>
      </c>
      <c r="AU16" s="31" t="s">
        <v>72</v>
      </c>
      <c r="AV16" s="28" t="s">
        <v>129</v>
      </c>
      <c r="AW16" s="31" t="s">
        <v>131</v>
      </c>
      <c r="AX16" s="31" t="s">
        <v>82</v>
      </c>
      <c r="AY16" s="28" t="s">
        <v>129</v>
      </c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28" t="s">
        <v>132</v>
      </c>
      <c r="B17" s="28" t="s">
        <v>24</v>
      </c>
      <c r="C17" s="28" t="s">
        <v>25</v>
      </c>
      <c r="D17" s="28" t="s">
        <v>133</v>
      </c>
      <c r="E17" s="29">
        <v>111</v>
      </c>
      <c r="F17" s="29" t="s">
        <v>77</v>
      </c>
      <c r="G17" s="30">
        <v>0.48648648648648651</v>
      </c>
      <c r="H17" s="28" t="s">
        <v>133</v>
      </c>
      <c r="I17" s="29">
        <v>15</v>
      </c>
      <c r="J17" s="31">
        <v>15</v>
      </c>
      <c r="K17" s="28" t="s">
        <v>133</v>
      </c>
      <c r="L17" s="29">
        <v>61</v>
      </c>
      <c r="M17" s="31">
        <v>61</v>
      </c>
      <c r="N17" s="28" t="s">
        <v>133</v>
      </c>
      <c r="O17" s="28" t="s">
        <v>28</v>
      </c>
      <c r="P17" s="31" t="s">
        <v>29</v>
      </c>
      <c r="Q17" s="31" t="s">
        <v>30</v>
      </c>
      <c r="R17" s="28" t="s">
        <v>133</v>
      </c>
      <c r="S17" s="31" t="s">
        <v>74</v>
      </c>
      <c r="T17" s="31" t="s">
        <v>74</v>
      </c>
      <c r="U17" s="28" t="s">
        <v>133</v>
      </c>
      <c r="V17" s="31" t="s">
        <v>77</v>
      </c>
      <c r="W17" s="31" t="s">
        <v>77</v>
      </c>
      <c r="X17" s="28" t="s">
        <v>133</v>
      </c>
      <c r="Y17" s="28" t="s">
        <v>33</v>
      </c>
      <c r="Z17" s="31"/>
      <c r="AA17" s="31" t="s">
        <v>30</v>
      </c>
      <c r="AB17" s="28" t="s">
        <v>133</v>
      </c>
      <c r="AC17" s="31" t="s">
        <v>74</v>
      </c>
      <c r="AD17" s="31" t="s">
        <v>77</v>
      </c>
      <c r="AE17" s="28" t="s">
        <v>133</v>
      </c>
      <c r="AF17" s="28" t="s">
        <v>33</v>
      </c>
      <c r="AG17" s="31" t="s">
        <v>29</v>
      </c>
      <c r="AH17" s="31" t="s">
        <v>30</v>
      </c>
      <c r="AI17" s="28" t="s">
        <v>133</v>
      </c>
      <c r="AJ17" s="28" t="s">
        <v>37</v>
      </c>
      <c r="AK17" s="31" t="s">
        <v>29</v>
      </c>
      <c r="AL17" s="31" t="s">
        <v>30</v>
      </c>
      <c r="AM17" s="28" t="s">
        <v>133</v>
      </c>
      <c r="AN17" s="31" t="s">
        <v>81</v>
      </c>
      <c r="AO17" s="31" t="s">
        <v>81</v>
      </c>
      <c r="AP17" s="28" t="s">
        <v>133</v>
      </c>
      <c r="AQ17" s="31" t="s">
        <v>77</v>
      </c>
      <c r="AR17" s="31" t="s">
        <v>77</v>
      </c>
      <c r="AS17" s="28" t="s">
        <v>133</v>
      </c>
      <c r="AT17" s="31" t="s">
        <v>77</v>
      </c>
      <c r="AU17" s="31" t="s">
        <v>77</v>
      </c>
      <c r="AV17" s="28" t="s">
        <v>133</v>
      </c>
      <c r="AW17" s="31" t="s">
        <v>74</v>
      </c>
      <c r="AX17" s="31" t="s">
        <v>74</v>
      </c>
      <c r="AY17" s="28" t="s">
        <v>133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28" t="s">
        <v>134</v>
      </c>
      <c r="B18" s="28" t="s">
        <v>24</v>
      </c>
      <c r="C18" s="28" t="s">
        <v>25</v>
      </c>
      <c r="D18" s="28" t="s">
        <v>135</v>
      </c>
      <c r="E18" s="29">
        <v>117</v>
      </c>
      <c r="F18" s="29" t="s">
        <v>106</v>
      </c>
      <c r="G18" s="30">
        <v>0.5641025641025641</v>
      </c>
      <c r="H18" s="28" t="s">
        <v>135</v>
      </c>
      <c r="I18" s="29">
        <v>15</v>
      </c>
      <c r="J18" s="31">
        <v>15</v>
      </c>
      <c r="K18" s="28" t="s">
        <v>135</v>
      </c>
      <c r="L18" s="29">
        <v>61</v>
      </c>
      <c r="M18" s="31">
        <v>61</v>
      </c>
      <c r="N18" s="28" t="s">
        <v>135</v>
      </c>
      <c r="O18" s="28" t="s">
        <v>28</v>
      </c>
      <c r="P18" s="31" t="s">
        <v>29</v>
      </c>
      <c r="Q18" s="31" t="s">
        <v>30</v>
      </c>
      <c r="R18" s="28" t="s">
        <v>135</v>
      </c>
      <c r="S18" s="31" t="s">
        <v>58</v>
      </c>
      <c r="T18" s="31" t="s">
        <v>58</v>
      </c>
      <c r="U18" s="28" t="s">
        <v>135</v>
      </c>
      <c r="V18" s="31" t="s">
        <v>136</v>
      </c>
      <c r="W18" s="31" t="s">
        <v>136</v>
      </c>
      <c r="X18" s="28" t="s">
        <v>135</v>
      </c>
      <c r="Y18" s="28" t="s">
        <v>33</v>
      </c>
      <c r="Z18" s="31"/>
      <c r="AA18" s="31" t="s">
        <v>30</v>
      </c>
      <c r="AB18" s="28" t="s">
        <v>135</v>
      </c>
      <c r="AC18" s="31" t="s">
        <v>137</v>
      </c>
      <c r="AD18" s="31" t="s">
        <v>106</v>
      </c>
      <c r="AE18" s="28" t="s">
        <v>135</v>
      </c>
      <c r="AF18" s="28" t="s">
        <v>33</v>
      </c>
      <c r="AG18" s="31" t="s">
        <v>29</v>
      </c>
      <c r="AH18" s="31" t="s">
        <v>30</v>
      </c>
      <c r="AI18" s="28" t="s">
        <v>135</v>
      </c>
      <c r="AJ18" s="28" t="s">
        <v>37</v>
      </c>
      <c r="AK18" s="31" t="s">
        <v>29</v>
      </c>
      <c r="AL18" s="31" t="s">
        <v>30</v>
      </c>
      <c r="AM18" s="28" t="s">
        <v>135</v>
      </c>
      <c r="AN18" s="31" t="s">
        <v>38</v>
      </c>
      <c r="AO18" s="31" t="s">
        <v>93</v>
      </c>
      <c r="AP18" s="28" t="s">
        <v>135</v>
      </c>
      <c r="AQ18" s="31" t="s">
        <v>57</v>
      </c>
      <c r="AR18" s="31" t="s">
        <v>106</v>
      </c>
      <c r="AS18" s="28" t="s">
        <v>135</v>
      </c>
      <c r="AT18" s="31" t="s">
        <v>57</v>
      </c>
      <c r="AU18" s="31" t="s">
        <v>106</v>
      </c>
      <c r="AV18" s="28" t="s">
        <v>135</v>
      </c>
      <c r="AW18" s="31" t="s">
        <v>92</v>
      </c>
      <c r="AX18" s="31" t="s">
        <v>92</v>
      </c>
      <c r="AY18" s="28" t="s">
        <v>135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3" t="s">
        <v>138</v>
      </c>
      <c r="B19" s="3" t="s">
        <v>24</v>
      </c>
      <c r="C19" s="3" t="s">
        <v>25</v>
      </c>
      <c r="D19" s="3" t="s">
        <v>139</v>
      </c>
      <c r="E19" s="6">
        <v>122</v>
      </c>
      <c r="F19" s="6" t="s">
        <v>140</v>
      </c>
      <c r="G19" s="7">
        <v>1.1639344262295082</v>
      </c>
      <c r="H19" s="3" t="s">
        <v>139</v>
      </c>
      <c r="I19" s="6">
        <v>15</v>
      </c>
      <c r="J19" s="2">
        <v>15</v>
      </c>
      <c r="K19" s="3" t="s">
        <v>139</v>
      </c>
      <c r="L19" s="6">
        <v>61</v>
      </c>
      <c r="M19" s="2">
        <v>61</v>
      </c>
      <c r="N19" s="3" t="s">
        <v>139</v>
      </c>
      <c r="O19" s="3" t="s">
        <v>28</v>
      </c>
      <c r="P19" s="2" t="s">
        <v>29</v>
      </c>
      <c r="Q19" s="2" t="s">
        <v>30</v>
      </c>
      <c r="R19" s="3" t="s">
        <v>139</v>
      </c>
      <c r="S19" s="2" t="s">
        <v>141</v>
      </c>
      <c r="T19" s="2" t="s">
        <v>141</v>
      </c>
      <c r="U19" s="3" t="s">
        <v>139</v>
      </c>
      <c r="V19" s="2" t="s">
        <v>142</v>
      </c>
      <c r="W19" s="2" t="s">
        <v>142</v>
      </c>
      <c r="X19" s="3" t="s">
        <v>139</v>
      </c>
      <c r="Y19" s="3" t="s">
        <v>33</v>
      </c>
      <c r="Z19" s="2"/>
      <c r="AA19" s="2" t="s">
        <v>30</v>
      </c>
      <c r="AB19" s="3" t="s">
        <v>139</v>
      </c>
      <c r="AC19" s="2" t="s">
        <v>140</v>
      </c>
      <c r="AD19" s="2" t="s">
        <v>140</v>
      </c>
      <c r="AE19" s="3" t="s">
        <v>139</v>
      </c>
      <c r="AF19" s="3" t="s">
        <v>33</v>
      </c>
      <c r="AG19" s="2" t="s">
        <v>29</v>
      </c>
      <c r="AH19" s="2" t="s">
        <v>30</v>
      </c>
      <c r="AI19" s="3" t="s">
        <v>139</v>
      </c>
      <c r="AJ19" s="3" t="s">
        <v>37</v>
      </c>
      <c r="AK19" s="2" t="s">
        <v>29</v>
      </c>
      <c r="AL19" s="2" t="s">
        <v>30</v>
      </c>
      <c r="AM19" s="3" t="s">
        <v>139</v>
      </c>
      <c r="AN19" s="2" t="s">
        <v>58</v>
      </c>
      <c r="AO19" s="2" t="s">
        <v>58</v>
      </c>
      <c r="AP19" s="3" t="s">
        <v>139</v>
      </c>
      <c r="AQ19" s="2" t="s">
        <v>140</v>
      </c>
      <c r="AR19" s="2" t="s">
        <v>140</v>
      </c>
      <c r="AS19" s="3" t="s">
        <v>139</v>
      </c>
      <c r="AT19" s="2" t="s">
        <v>140</v>
      </c>
      <c r="AU19" s="2" t="s">
        <v>140</v>
      </c>
      <c r="AV19" s="3" t="s">
        <v>139</v>
      </c>
      <c r="AW19" s="2" t="s">
        <v>143</v>
      </c>
      <c r="AX19" s="2" t="s">
        <v>143</v>
      </c>
      <c r="AY19" s="3" t="s">
        <v>139</v>
      </c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3" t="s">
        <v>144</v>
      </c>
      <c r="B20" s="3" t="s">
        <v>24</v>
      </c>
      <c r="C20" s="3" t="s">
        <v>25</v>
      </c>
      <c r="D20" s="3" t="s">
        <v>145</v>
      </c>
      <c r="E20" s="6">
        <v>116</v>
      </c>
      <c r="F20" s="6" t="s">
        <v>62</v>
      </c>
      <c r="G20" s="7">
        <v>0.49137931034482757</v>
      </c>
      <c r="H20" s="3" t="s">
        <v>145</v>
      </c>
      <c r="I20" s="6">
        <v>15</v>
      </c>
      <c r="J20" s="2">
        <v>15</v>
      </c>
      <c r="K20" s="3" t="s">
        <v>145</v>
      </c>
      <c r="L20" s="6">
        <v>61</v>
      </c>
      <c r="M20" s="2">
        <v>61</v>
      </c>
      <c r="N20" s="3" t="s">
        <v>145</v>
      </c>
      <c r="O20" s="3" t="s">
        <v>28</v>
      </c>
      <c r="P20" s="2" t="s">
        <v>29</v>
      </c>
      <c r="Q20" s="2" t="s">
        <v>30</v>
      </c>
      <c r="R20" s="3" t="s">
        <v>145</v>
      </c>
      <c r="S20" s="2" t="s">
        <v>70</v>
      </c>
      <c r="T20" s="2" t="s">
        <v>70</v>
      </c>
      <c r="U20" s="3" t="s">
        <v>145</v>
      </c>
      <c r="V20" s="2" t="s">
        <v>74</v>
      </c>
      <c r="W20" s="2" t="s">
        <v>74</v>
      </c>
      <c r="X20" s="3" t="s">
        <v>145</v>
      </c>
      <c r="Y20" s="3" t="s">
        <v>33</v>
      </c>
      <c r="Z20" s="2"/>
      <c r="AA20" s="2" t="s">
        <v>30</v>
      </c>
      <c r="AB20" s="3" t="s">
        <v>145</v>
      </c>
      <c r="AC20" s="2" t="s">
        <v>91</v>
      </c>
      <c r="AD20" s="2" t="s">
        <v>62</v>
      </c>
      <c r="AE20" s="3" t="s">
        <v>145</v>
      </c>
      <c r="AF20" s="3" t="s">
        <v>35</v>
      </c>
      <c r="AG20" s="2">
        <v>4</v>
      </c>
      <c r="AH20" s="2" t="s">
        <v>36</v>
      </c>
      <c r="AI20" s="3" t="s">
        <v>145</v>
      </c>
      <c r="AJ20" s="3" t="s">
        <v>37</v>
      </c>
      <c r="AK20" s="2" t="s">
        <v>29</v>
      </c>
      <c r="AL20" s="2" t="s">
        <v>30</v>
      </c>
      <c r="AM20" s="3" t="s">
        <v>145</v>
      </c>
      <c r="AN20" s="2" t="s">
        <v>88</v>
      </c>
      <c r="AO20" s="2" t="s">
        <v>88</v>
      </c>
      <c r="AP20" s="3" t="s">
        <v>145</v>
      </c>
      <c r="AQ20" s="2" t="s">
        <v>70</v>
      </c>
      <c r="AR20" s="2" t="s">
        <v>62</v>
      </c>
      <c r="AS20" s="3" t="s">
        <v>145</v>
      </c>
      <c r="AT20" s="2" t="s">
        <v>91</v>
      </c>
      <c r="AU20" s="2" t="s">
        <v>62</v>
      </c>
      <c r="AV20" s="3" t="s">
        <v>145</v>
      </c>
      <c r="AW20" s="2" t="s">
        <v>59</v>
      </c>
      <c r="AX20" s="2" t="s">
        <v>74</v>
      </c>
      <c r="AY20" s="3" t="s">
        <v>145</v>
      </c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3" t="s">
        <v>146</v>
      </c>
      <c r="B21" s="3" t="s">
        <v>24</v>
      </c>
      <c r="C21" s="3" t="s">
        <v>25</v>
      </c>
      <c r="D21" s="3" t="s">
        <v>147</v>
      </c>
      <c r="E21" s="6">
        <v>59</v>
      </c>
      <c r="F21" s="6" t="s">
        <v>131</v>
      </c>
      <c r="G21" s="7">
        <v>0.42372881355932202</v>
      </c>
      <c r="H21" s="3" t="s">
        <v>147</v>
      </c>
      <c r="I21" s="6">
        <v>15</v>
      </c>
      <c r="J21" s="2">
        <v>15</v>
      </c>
      <c r="K21" s="3" t="s">
        <v>147</v>
      </c>
      <c r="L21" s="6">
        <v>61</v>
      </c>
      <c r="M21" s="2">
        <v>61</v>
      </c>
      <c r="N21" s="3" t="s">
        <v>147</v>
      </c>
      <c r="O21" s="3" t="s">
        <v>28</v>
      </c>
      <c r="P21" s="2" t="s">
        <v>29</v>
      </c>
      <c r="Q21" s="2" t="s">
        <v>30</v>
      </c>
      <c r="R21" s="3" t="s">
        <v>147</v>
      </c>
      <c r="S21" s="2" t="s">
        <v>131</v>
      </c>
      <c r="T21" s="2" t="s">
        <v>131</v>
      </c>
      <c r="U21" s="3" t="s">
        <v>147</v>
      </c>
      <c r="V21" s="2" t="s">
        <v>131</v>
      </c>
      <c r="W21" s="2" t="s">
        <v>131</v>
      </c>
      <c r="X21" s="3" t="s">
        <v>147</v>
      </c>
      <c r="Y21" s="3" t="s">
        <v>33</v>
      </c>
      <c r="Z21" s="2"/>
      <c r="AA21" s="2" t="s">
        <v>30</v>
      </c>
      <c r="AB21" s="3" t="s">
        <v>147</v>
      </c>
      <c r="AC21" s="2" t="s">
        <v>131</v>
      </c>
      <c r="AD21" s="2" t="s">
        <v>131</v>
      </c>
      <c r="AE21" s="3" t="s">
        <v>147</v>
      </c>
      <c r="AF21" s="3" t="s">
        <v>33</v>
      </c>
      <c r="AG21" s="2" t="s">
        <v>29</v>
      </c>
      <c r="AH21" s="2" t="s">
        <v>30</v>
      </c>
      <c r="AI21" s="3" t="s">
        <v>147</v>
      </c>
      <c r="AJ21" s="3" t="s">
        <v>37</v>
      </c>
      <c r="AK21" s="2" t="s">
        <v>29</v>
      </c>
      <c r="AL21" s="2" t="s">
        <v>30</v>
      </c>
      <c r="AM21" s="3" t="s">
        <v>147</v>
      </c>
      <c r="AN21" s="2" t="s">
        <v>148</v>
      </c>
      <c r="AO21" s="2" t="s">
        <v>148</v>
      </c>
      <c r="AP21" s="3" t="s">
        <v>147</v>
      </c>
      <c r="AQ21" s="2" t="s">
        <v>131</v>
      </c>
      <c r="AR21" s="2" t="s">
        <v>131</v>
      </c>
      <c r="AS21" s="3" t="s">
        <v>147</v>
      </c>
      <c r="AT21" s="2" t="s">
        <v>131</v>
      </c>
      <c r="AU21" s="2" t="s">
        <v>131</v>
      </c>
      <c r="AV21" s="3" t="s">
        <v>147</v>
      </c>
      <c r="AW21" s="2" t="s">
        <v>149</v>
      </c>
      <c r="AX21" s="2" t="s">
        <v>149</v>
      </c>
      <c r="AY21" s="3" t="s">
        <v>147</v>
      </c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3" t="s">
        <v>150</v>
      </c>
      <c r="B22" s="3" t="s">
        <v>24</v>
      </c>
      <c r="C22" s="3" t="s">
        <v>25</v>
      </c>
      <c r="D22" s="3" t="s">
        <v>151</v>
      </c>
      <c r="E22" s="6">
        <v>61</v>
      </c>
      <c r="F22" s="6" t="s">
        <v>85</v>
      </c>
      <c r="G22" s="7">
        <v>0.47540983606557374</v>
      </c>
      <c r="H22" s="3" t="s">
        <v>151</v>
      </c>
      <c r="I22" s="6">
        <v>15</v>
      </c>
      <c r="J22" s="2">
        <v>15</v>
      </c>
      <c r="K22" s="3" t="s">
        <v>151</v>
      </c>
      <c r="L22" s="6">
        <v>61</v>
      </c>
      <c r="M22" s="2">
        <v>61</v>
      </c>
      <c r="N22" s="3" t="s">
        <v>151</v>
      </c>
      <c r="O22" s="3" t="s">
        <v>28</v>
      </c>
      <c r="P22" s="2" t="s">
        <v>29</v>
      </c>
      <c r="Q22" s="2" t="s">
        <v>30</v>
      </c>
      <c r="R22" s="3" t="s">
        <v>151</v>
      </c>
      <c r="S22" s="2" t="s">
        <v>81</v>
      </c>
      <c r="T22" s="2" t="s">
        <v>81</v>
      </c>
      <c r="U22" s="3" t="s">
        <v>151</v>
      </c>
      <c r="V22" s="2" t="s">
        <v>82</v>
      </c>
      <c r="W22" s="2" t="s">
        <v>82</v>
      </c>
      <c r="X22" s="3" t="s">
        <v>151</v>
      </c>
      <c r="Y22" s="3" t="s">
        <v>33</v>
      </c>
      <c r="Z22" s="2"/>
      <c r="AA22" s="2" t="s">
        <v>30</v>
      </c>
      <c r="AB22" s="3" t="s">
        <v>151</v>
      </c>
      <c r="AC22" s="2" t="s">
        <v>85</v>
      </c>
      <c r="AD22" s="2" t="s">
        <v>85</v>
      </c>
      <c r="AE22" s="3" t="s">
        <v>151</v>
      </c>
      <c r="AF22" s="3" t="s">
        <v>35</v>
      </c>
      <c r="AG22" s="2">
        <v>4</v>
      </c>
      <c r="AH22" s="2" t="s">
        <v>36</v>
      </c>
      <c r="AI22" s="3" t="s">
        <v>151</v>
      </c>
      <c r="AJ22" s="3" t="s">
        <v>37</v>
      </c>
      <c r="AK22" s="2" t="s">
        <v>29</v>
      </c>
      <c r="AL22" s="2" t="s">
        <v>30</v>
      </c>
      <c r="AM22" s="3" t="s">
        <v>151</v>
      </c>
      <c r="AN22" s="2" t="s">
        <v>152</v>
      </c>
      <c r="AO22" s="2" t="s">
        <v>152</v>
      </c>
      <c r="AP22" s="3" t="s">
        <v>151</v>
      </c>
      <c r="AQ22" s="2" t="s">
        <v>85</v>
      </c>
      <c r="AR22" s="2" t="s">
        <v>85</v>
      </c>
      <c r="AS22" s="3" t="s">
        <v>151</v>
      </c>
      <c r="AT22" s="2" t="s">
        <v>85</v>
      </c>
      <c r="AU22" s="2" t="s">
        <v>85</v>
      </c>
      <c r="AV22" s="3" t="s">
        <v>151</v>
      </c>
      <c r="AW22" s="2" t="s">
        <v>81</v>
      </c>
      <c r="AX22" s="2" t="s">
        <v>81</v>
      </c>
      <c r="AY22" s="3" t="s">
        <v>151</v>
      </c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3" t="s">
        <v>153</v>
      </c>
      <c r="B23" s="3" t="s">
        <v>24</v>
      </c>
      <c r="C23" s="3" t="s">
        <v>25</v>
      </c>
      <c r="D23" s="3" t="s">
        <v>154</v>
      </c>
      <c r="E23" s="6">
        <v>95</v>
      </c>
      <c r="F23" s="6" t="s">
        <v>136</v>
      </c>
      <c r="G23" s="7">
        <v>0.44210526315789472</v>
      </c>
      <c r="H23" s="3" t="s">
        <v>154</v>
      </c>
      <c r="I23" s="6">
        <v>15</v>
      </c>
      <c r="J23" s="2">
        <v>15</v>
      </c>
      <c r="K23" s="3" t="s">
        <v>154</v>
      </c>
      <c r="L23" s="6">
        <v>61</v>
      </c>
      <c r="M23" s="2">
        <v>61</v>
      </c>
      <c r="N23" s="3" t="s">
        <v>154</v>
      </c>
      <c r="O23" s="3" t="s">
        <v>28</v>
      </c>
      <c r="P23" s="2" t="s">
        <v>29</v>
      </c>
      <c r="Q23" s="2" t="s">
        <v>30</v>
      </c>
      <c r="R23" s="3" t="s">
        <v>154</v>
      </c>
      <c r="S23" s="2" t="s">
        <v>155</v>
      </c>
      <c r="T23" s="2" t="s">
        <v>156</v>
      </c>
      <c r="U23" s="3" t="s">
        <v>154</v>
      </c>
      <c r="V23" s="2" t="s">
        <v>39</v>
      </c>
      <c r="W23" s="2" t="s">
        <v>121</v>
      </c>
      <c r="X23" s="3" t="s">
        <v>154</v>
      </c>
      <c r="Y23" s="3" t="s">
        <v>33</v>
      </c>
      <c r="Z23" s="2"/>
      <c r="AA23" s="2" t="s">
        <v>30</v>
      </c>
      <c r="AB23" s="3" t="s">
        <v>154</v>
      </c>
      <c r="AC23" s="2" t="s">
        <v>63</v>
      </c>
      <c r="AD23" s="2" t="s">
        <v>136</v>
      </c>
      <c r="AE23" s="3" t="s">
        <v>154</v>
      </c>
      <c r="AF23" s="3" t="s">
        <v>33</v>
      </c>
      <c r="AG23" s="2" t="s">
        <v>29</v>
      </c>
      <c r="AH23" s="2" t="s">
        <v>30</v>
      </c>
      <c r="AI23" s="3" t="s">
        <v>154</v>
      </c>
      <c r="AJ23" s="3" t="s">
        <v>37</v>
      </c>
      <c r="AK23" s="2" t="s">
        <v>29</v>
      </c>
      <c r="AL23" s="2" t="s">
        <v>30</v>
      </c>
      <c r="AM23" s="3" t="s">
        <v>154</v>
      </c>
      <c r="AN23" s="2" t="s">
        <v>157</v>
      </c>
      <c r="AO23" s="2" t="s">
        <v>157</v>
      </c>
      <c r="AP23" s="3" t="s">
        <v>154</v>
      </c>
      <c r="AQ23" s="2" t="s">
        <v>126</v>
      </c>
      <c r="AR23" s="2" t="s">
        <v>136</v>
      </c>
      <c r="AS23" s="3" t="s">
        <v>154</v>
      </c>
      <c r="AT23" s="2" t="s">
        <v>136</v>
      </c>
      <c r="AU23" s="2" t="s">
        <v>136</v>
      </c>
      <c r="AV23" s="3" t="s">
        <v>154</v>
      </c>
      <c r="AW23" s="2" t="s">
        <v>121</v>
      </c>
      <c r="AX23" s="2" t="s">
        <v>93</v>
      </c>
      <c r="AY23" s="3" t="s">
        <v>154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3" t="s">
        <v>158</v>
      </c>
      <c r="B24" s="3" t="s">
        <v>24</v>
      </c>
      <c r="C24" s="3" t="s">
        <v>25</v>
      </c>
      <c r="D24" s="3" t="s">
        <v>159</v>
      </c>
      <c r="E24" s="6">
        <v>62</v>
      </c>
      <c r="F24" s="6" t="s">
        <v>85</v>
      </c>
      <c r="G24" s="7">
        <v>0.46774193548387094</v>
      </c>
      <c r="H24" s="3" t="s">
        <v>159</v>
      </c>
      <c r="I24" s="6">
        <v>15</v>
      </c>
      <c r="J24" s="2">
        <v>15</v>
      </c>
      <c r="K24" s="3" t="s">
        <v>159</v>
      </c>
      <c r="L24" s="6">
        <v>61</v>
      </c>
      <c r="M24" s="2">
        <v>61</v>
      </c>
      <c r="N24" s="3" t="s">
        <v>159</v>
      </c>
      <c r="O24" s="3" t="s">
        <v>28</v>
      </c>
      <c r="P24" s="2" t="s">
        <v>29</v>
      </c>
      <c r="Q24" s="2" t="s">
        <v>30</v>
      </c>
      <c r="R24" s="3" t="s">
        <v>159</v>
      </c>
      <c r="S24" s="2" t="s">
        <v>82</v>
      </c>
      <c r="T24" s="2" t="s">
        <v>82</v>
      </c>
      <c r="U24" s="3" t="s">
        <v>159</v>
      </c>
      <c r="V24" s="2" t="s">
        <v>82</v>
      </c>
      <c r="W24" s="2" t="s">
        <v>82</v>
      </c>
      <c r="X24" s="3" t="s">
        <v>159</v>
      </c>
      <c r="Y24" s="3" t="s">
        <v>33</v>
      </c>
      <c r="Z24" s="2"/>
      <c r="AA24" s="2" t="s">
        <v>30</v>
      </c>
      <c r="AB24" s="3" t="s">
        <v>159</v>
      </c>
      <c r="AC24" s="2" t="s">
        <v>81</v>
      </c>
      <c r="AD24" s="2" t="s">
        <v>85</v>
      </c>
      <c r="AE24" s="3" t="s">
        <v>159</v>
      </c>
      <c r="AF24" s="3" t="s">
        <v>33</v>
      </c>
      <c r="AG24" s="2" t="s">
        <v>29</v>
      </c>
      <c r="AH24" s="2" t="s">
        <v>30</v>
      </c>
      <c r="AI24" s="3" t="s">
        <v>159</v>
      </c>
      <c r="AJ24" s="3" t="s">
        <v>37</v>
      </c>
      <c r="AK24" s="2" t="s">
        <v>29</v>
      </c>
      <c r="AL24" s="2" t="s">
        <v>30</v>
      </c>
      <c r="AM24" s="3" t="s">
        <v>159</v>
      </c>
      <c r="AN24" s="2" t="s">
        <v>160</v>
      </c>
      <c r="AO24" s="2" t="s">
        <v>88</v>
      </c>
      <c r="AP24" s="3" t="s">
        <v>159</v>
      </c>
      <c r="AQ24" s="2" t="s">
        <v>85</v>
      </c>
      <c r="AR24" s="2" t="s">
        <v>85</v>
      </c>
      <c r="AS24" s="3" t="s">
        <v>159</v>
      </c>
      <c r="AT24" s="2" t="s">
        <v>85</v>
      </c>
      <c r="AU24" s="2" t="s">
        <v>85</v>
      </c>
      <c r="AV24" s="3" t="s">
        <v>159</v>
      </c>
      <c r="AW24" s="2" t="s">
        <v>131</v>
      </c>
      <c r="AX24" s="2" t="s">
        <v>131</v>
      </c>
      <c r="AY24" s="3" t="s">
        <v>159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3" t="s">
        <v>161</v>
      </c>
      <c r="B25" s="3" t="s">
        <v>24</v>
      </c>
      <c r="C25" s="3" t="s">
        <v>25</v>
      </c>
      <c r="D25" s="3" t="s">
        <v>162</v>
      </c>
      <c r="E25" s="6">
        <v>76</v>
      </c>
      <c r="F25" s="6" t="s">
        <v>92</v>
      </c>
      <c r="G25" s="7">
        <v>0.61842105263157898</v>
      </c>
      <c r="H25" s="3" t="s">
        <v>162</v>
      </c>
      <c r="I25" s="6">
        <v>15</v>
      </c>
      <c r="J25" s="2">
        <v>15</v>
      </c>
      <c r="K25" s="3" t="s">
        <v>162</v>
      </c>
      <c r="L25" s="6">
        <v>61</v>
      </c>
      <c r="M25" s="2">
        <v>61</v>
      </c>
      <c r="N25" s="3" t="s">
        <v>162</v>
      </c>
      <c r="O25" s="3" t="s">
        <v>28</v>
      </c>
      <c r="P25" s="2" t="s">
        <v>29</v>
      </c>
      <c r="Q25" s="2" t="s">
        <v>30</v>
      </c>
      <c r="R25" s="3" t="s">
        <v>162</v>
      </c>
      <c r="S25" s="2" t="s">
        <v>93</v>
      </c>
      <c r="T25" s="2" t="s">
        <v>75</v>
      </c>
      <c r="U25" s="3" t="s">
        <v>162</v>
      </c>
      <c r="V25" s="2" t="s">
        <v>81</v>
      </c>
      <c r="W25" s="2" t="s">
        <v>85</v>
      </c>
      <c r="X25" s="3" t="s">
        <v>162</v>
      </c>
      <c r="Y25" s="3" t="s">
        <v>33</v>
      </c>
      <c r="Z25" s="2"/>
      <c r="AA25" s="2" t="s">
        <v>30</v>
      </c>
      <c r="AB25" s="3" t="s">
        <v>162</v>
      </c>
      <c r="AC25" s="2" t="s">
        <v>126</v>
      </c>
      <c r="AD25" s="2" t="s">
        <v>92</v>
      </c>
      <c r="AE25" s="3" t="s">
        <v>162</v>
      </c>
      <c r="AF25" s="3" t="s">
        <v>35</v>
      </c>
      <c r="AG25" s="2">
        <v>4</v>
      </c>
      <c r="AH25" s="2" t="s">
        <v>36</v>
      </c>
      <c r="AI25" s="3" t="s">
        <v>162</v>
      </c>
      <c r="AJ25" s="3" t="s">
        <v>37</v>
      </c>
      <c r="AK25" s="2" t="s">
        <v>29</v>
      </c>
      <c r="AL25" s="2" t="s">
        <v>30</v>
      </c>
      <c r="AM25" s="3" t="s">
        <v>162</v>
      </c>
      <c r="AN25" s="2" t="s">
        <v>136</v>
      </c>
      <c r="AO25" s="2" t="s">
        <v>163</v>
      </c>
      <c r="AP25" s="3" t="s">
        <v>162</v>
      </c>
      <c r="AQ25" s="2" t="s">
        <v>136</v>
      </c>
      <c r="AR25" s="2" t="s">
        <v>92</v>
      </c>
      <c r="AS25" s="3" t="s">
        <v>162</v>
      </c>
      <c r="AT25" s="2" t="s">
        <v>126</v>
      </c>
      <c r="AU25" s="2" t="s">
        <v>92</v>
      </c>
      <c r="AV25" s="3" t="s">
        <v>162</v>
      </c>
      <c r="AW25" s="2" t="s">
        <v>63</v>
      </c>
      <c r="AX25" s="2" t="s">
        <v>63</v>
      </c>
      <c r="AY25" s="3" t="s">
        <v>162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3" t="s">
        <v>164</v>
      </c>
      <c r="B26" s="3" t="s">
        <v>24</v>
      </c>
      <c r="C26" s="3" t="s">
        <v>25</v>
      </c>
      <c r="D26" s="3" t="s">
        <v>165</v>
      </c>
      <c r="E26" s="6">
        <v>110</v>
      </c>
      <c r="F26" s="6" t="s">
        <v>166</v>
      </c>
      <c r="G26" s="7">
        <v>1.0636363636363637</v>
      </c>
      <c r="H26" s="3" t="s">
        <v>165</v>
      </c>
      <c r="I26" s="6">
        <v>15</v>
      </c>
      <c r="J26" s="2">
        <v>15</v>
      </c>
      <c r="K26" s="3" t="s">
        <v>165</v>
      </c>
      <c r="L26" s="6">
        <v>61</v>
      </c>
      <c r="M26" s="2">
        <v>61</v>
      </c>
      <c r="N26" s="3" t="s">
        <v>165</v>
      </c>
      <c r="O26" s="3" t="s">
        <v>28</v>
      </c>
      <c r="P26" s="2" t="s">
        <v>29</v>
      </c>
      <c r="Q26" s="2" t="s">
        <v>30</v>
      </c>
      <c r="R26" s="3" t="s">
        <v>165</v>
      </c>
      <c r="S26" s="2" t="s">
        <v>167</v>
      </c>
      <c r="T26" s="2" t="s">
        <v>167</v>
      </c>
      <c r="U26" s="3" t="s">
        <v>165</v>
      </c>
      <c r="V26" s="2" t="s">
        <v>168</v>
      </c>
      <c r="W26" s="2" t="s">
        <v>168</v>
      </c>
      <c r="X26" s="3" t="s">
        <v>165</v>
      </c>
      <c r="Y26" s="3" t="s">
        <v>33</v>
      </c>
      <c r="Z26" s="2"/>
      <c r="AA26" s="2" t="s">
        <v>30</v>
      </c>
      <c r="AB26" s="3" t="s">
        <v>165</v>
      </c>
      <c r="AC26" s="2" t="s">
        <v>166</v>
      </c>
      <c r="AD26" s="2" t="s">
        <v>166</v>
      </c>
      <c r="AE26" s="3" t="s">
        <v>165</v>
      </c>
      <c r="AF26" s="3" t="s">
        <v>33</v>
      </c>
      <c r="AG26" s="2" t="s">
        <v>29</v>
      </c>
      <c r="AH26" s="2" t="s">
        <v>30</v>
      </c>
      <c r="AI26" s="3" t="s">
        <v>165</v>
      </c>
      <c r="AJ26" s="3" t="s">
        <v>37</v>
      </c>
      <c r="AK26" s="2" t="s">
        <v>29</v>
      </c>
      <c r="AL26" s="2" t="s">
        <v>30</v>
      </c>
      <c r="AM26" s="3" t="s">
        <v>165</v>
      </c>
      <c r="AN26" s="2" t="s">
        <v>75</v>
      </c>
      <c r="AO26" s="2" t="s">
        <v>75</v>
      </c>
      <c r="AP26" s="3" t="s">
        <v>165</v>
      </c>
      <c r="AQ26" s="2" t="s">
        <v>166</v>
      </c>
      <c r="AR26" s="2" t="s">
        <v>166</v>
      </c>
      <c r="AS26" s="3" t="s">
        <v>165</v>
      </c>
      <c r="AT26" s="2" t="s">
        <v>166</v>
      </c>
      <c r="AU26" s="2" t="s">
        <v>166</v>
      </c>
      <c r="AV26" s="3" t="s">
        <v>165</v>
      </c>
      <c r="AW26" s="2" t="s">
        <v>169</v>
      </c>
      <c r="AX26" s="2" t="s">
        <v>108</v>
      </c>
      <c r="AY26" s="3" t="s">
        <v>165</v>
      </c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3" t="s">
        <v>170</v>
      </c>
      <c r="B27" s="3" t="s">
        <v>24</v>
      </c>
      <c r="C27" s="3" t="s">
        <v>25</v>
      </c>
      <c r="D27" s="3" t="s">
        <v>171</v>
      </c>
      <c r="E27" s="6">
        <v>46</v>
      </c>
      <c r="F27" s="6" t="s">
        <v>172</v>
      </c>
      <c r="G27" s="7">
        <v>0.41304347826086957</v>
      </c>
      <c r="H27" s="3" t="s">
        <v>171</v>
      </c>
      <c r="I27" s="6">
        <v>14</v>
      </c>
      <c r="J27" s="2">
        <v>15</v>
      </c>
      <c r="K27" s="3" t="s">
        <v>171</v>
      </c>
      <c r="L27" s="6">
        <v>61</v>
      </c>
      <c r="M27" s="2">
        <v>61</v>
      </c>
      <c r="N27" s="3" t="s">
        <v>171</v>
      </c>
      <c r="O27" s="3" t="s">
        <v>28</v>
      </c>
      <c r="P27" s="2" t="s">
        <v>29</v>
      </c>
      <c r="Q27" s="2" t="s">
        <v>30</v>
      </c>
      <c r="R27" s="3" t="s">
        <v>171</v>
      </c>
      <c r="S27" s="2" t="s">
        <v>84</v>
      </c>
      <c r="T27" s="2" t="s">
        <v>84</v>
      </c>
      <c r="U27" s="3" t="s">
        <v>171</v>
      </c>
      <c r="V27" s="2" t="s">
        <v>97</v>
      </c>
      <c r="W27" s="2" t="s">
        <v>97</v>
      </c>
      <c r="X27" s="3" t="s">
        <v>171</v>
      </c>
      <c r="Y27" s="3" t="s">
        <v>33</v>
      </c>
      <c r="Z27" s="2"/>
      <c r="AA27" s="2" t="s">
        <v>30</v>
      </c>
      <c r="AB27" s="3" t="s">
        <v>171</v>
      </c>
      <c r="AC27" s="2" t="s">
        <v>172</v>
      </c>
      <c r="AD27" s="2" t="s">
        <v>172</v>
      </c>
      <c r="AE27" s="3" t="s">
        <v>171</v>
      </c>
      <c r="AF27" s="3" t="s">
        <v>35</v>
      </c>
      <c r="AG27" s="2">
        <v>3</v>
      </c>
      <c r="AH27" s="2" t="s">
        <v>67</v>
      </c>
      <c r="AI27" s="3" t="s">
        <v>171</v>
      </c>
      <c r="AJ27" s="3" t="s">
        <v>37</v>
      </c>
      <c r="AK27" s="2" t="s">
        <v>29</v>
      </c>
      <c r="AL27" s="2" t="s">
        <v>30</v>
      </c>
      <c r="AM27" s="3" t="s">
        <v>171</v>
      </c>
      <c r="AN27" s="2" t="s">
        <v>173</v>
      </c>
      <c r="AO27" s="2" t="s">
        <v>173</v>
      </c>
      <c r="AP27" s="3" t="s">
        <v>171</v>
      </c>
      <c r="AQ27" s="2" t="s">
        <v>172</v>
      </c>
      <c r="AR27" s="2" t="s">
        <v>172</v>
      </c>
      <c r="AS27" s="3" t="s">
        <v>171</v>
      </c>
      <c r="AT27" s="2" t="s">
        <v>172</v>
      </c>
      <c r="AU27" s="2" t="s">
        <v>172</v>
      </c>
      <c r="AV27" s="3" t="s">
        <v>171</v>
      </c>
      <c r="AW27" s="2" t="s">
        <v>97</v>
      </c>
      <c r="AX27" s="2" t="s">
        <v>97</v>
      </c>
      <c r="AY27" s="3" t="s">
        <v>171</v>
      </c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3" t="s">
        <v>174</v>
      </c>
      <c r="B28" s="3" t="s">
        <v>24</v>
      </c>
      <c r="C28" s="3" t="s">
        <v>25</v>
      </c>
      <c r="D28" s="3" t="s">
        <v>175</v>
      </c>
      <c r="E28" s="6">
        <v>89</v>
      </c>
      <c r="F28" s="6" t="s">
        <v>63</v>
      </c>
      <c r="G28" s="7">
        <v>0.449438202247191</v>
      </c>
      <c r="H28" s="3" t="s">
        <v>175</v>
      </c>
      <c r="I28" s="6">
        <v>15</v>
      </c>
      <c r="J28" s="2">
        <v>15</v>
      </c>
      <c r="K28" s="3" t="s">
        <v>175</v>
      </c>
      <c r="L28" s="6">
        <v>61</v>
      </c>
      <c r="M28" s="2">
        <v>61</v>
      </c>
      <c r="N28" s="3" t="s">
        <v>175</v>
      </c>
      <c r="O28" s="3" t="s">
        <v>28</v>
      </c>
      <c r="P28" s="2" t="s">
        <v>29</v>
      </c>
      <c r="Q28" s="2" t="s">
        <v>30</v>
      </c>
      <c r="R28" s="3" t="s">
        <v>175</v>
      </c>
      <c r="S28" s="2" t="s">
        <v>72</v>
      </c>
      <c r="T28" s="2" t="s">
        <v>72</v>
      </c>
      <c r="U28" s="3" t="s">
        <v>175</v>
      </c>
      <c r="V28" s="2" t="s">
        <v>149</v>
      </c>
      <c r="W28" s="2" t="s">
        <v>149</v>
      </c>
      <c r="X28" s="3" t="s">
        <v>175</v>
      </c>
      <c r="Y28" s="3" t="s">
        <v>33</v>
      </c>
      <c r="Z28" s="2"/>
      <c r="AA28" s="2" t="s">
        <v>30</v>
      </c>
      <c r="AB28" s="3" t="s">
        <v>175</v>
      </c>
      <c r="AC28" s="2" t="s">
        <v>63</v>
      </c>
      <c r="AD28" s="2" t="s">
        <v>63</v>
      </c>
      <c r="AE28" s="3" t="s">
        <v>175</v>
      </c>
      <c r="AF28" s="3" t="s">
        <v>33</v>
      </c>
      <c r="AG28" s="2" t="s">
        <v>29</v>
      </c>
      <c r="AH28" s="2" t="s">
        <v>30</v>
      </c>
      <c r="AI28" s="3" t="s">
        <v>175</v>
      </c>
      <c r="AJ28" s="3" t="s">
        <v>37</v>
      </c>
      <c r="AK28" s="2" t="s">
        <v>29</v>
      </c>
      <c r="AL28" s="2" t="s">
        <v>30</v>
      </c>
      <c r="AM28" s="3" t="s">
        <v>175</v>
      </c>
      <c r="AN28" s="2" t="s">
        <v>160</v>
      </c>
      <c r="AO28" s="2" t="s">
        <v>160</v>
      </c>
      <c r="AP28" s="3" t="s">
        <v>175</v>
      </c>
      <c r="AQ28" s="2" t="s">
        <v>63</v>
      </c>
      <c r="AR28" s="2" t="s">
        <v>63</v>
      </c>
      <c r="AS28" s="3" t="s">
        <v>175</v>
      </c>
      <c r="AT28" s="2" t="s">
        <v>63</v>
      </c>
      <c r="AU28" s="2" t="s">
        <v>63</v>
      </c>
      <c r="AV28" s="3" t="s">
        <v>175</v>
      </c>
      <c r="AW28" s="2" t="s">
        <v>131</v>
      </c>
      <c r="AX28" s="2" t="s">
        <v>131</v>
      </c>
      <c r="AY28" s="3" t="s">
        <v>175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3" t="s">
        <v>176</v>
      </c>
      <c r="B29" s="3" t="s">
        <v>24</v>
      </c>
      <c r="C29" s="3" t="s">
        <v>25</v>
      </c>
      <c r="D29" s="3" t="s">
        <v>177</v>
      </c>
      <c r="E29" s="6">
        <v>191</v>
      </c>
      <c r="F29" s="6" t="s">
        <v>109</v>
      </c>
      <c r="G29" s="7">
        <v>0.41361256544502617</v>
      </c>
      <c r="H29" s="3" t="s">
        <v>177</v>
      </c>
      <c r="I29" s="6">
        <v>15</v>
      </c>
      <c r="J29" s="2">
        <v>15</v>
      </c>
      <c r="K29" s="3" t="s">
        <v>177</v>
      </c>
      <c r="L29" s="6">
        <v>61</v>
      </c>
      <c r="M29" s="2">
        <v>61</v>
      </c>
      <c r="N29" s="3" t="s">
        <v>177</v>
      </c>
      <c r="O29" s="3" t="s">
        <v>28</v>
      </c>
      <c r="P29" s="2" t="s">
        <v>29</v>
      </c>
      <c r="Q29" s="2" t="s">
        <v>30</v>
      </c>
      <c r="R29" s="3" t="s">
        <v>177</v>
      </c>
      <c r="S29" s="2" t="s">
        <v>120</v>
      </c>
      <c r="T29" s="2" t="s">
        <v>120</v>
      </c>
      <c r="U29" s="3" t="s">
        <v>177</v>
      </c>
      <c r="V29" s="2" t="s">
        <v>49</v>
      </c>
      <c r="W29" s="2" t="s">
        <v>49</v>
      </c>
      <c r="X29" s="3" t="s">
        <v>177</v>
      </c>
      <c r="Y29" s="3" t="s">
        <v>33</v>
      </c>
      <c r="Z29" s="2"/>
      <c r="AA29" s="2" t="s">
        <v>30</v>
      </c>
      <c r="AB29" s="3" t="s">
        <v>177</v>
      </c>
      <c r="AC29" s="2" t="s">
        <v>109</v>
      </c>
      <c r="AD29" s="2" t="s">
        <v>109</v>
      </c>
      <c r="AE29" s="3" t="s">
        <v>177</v>
      </c>
      <c r="AF29" s="3" t="s">
        <v>33</v>
      </c>
      <c r="AG29" s="2" t="s">
        <v>29</v>
      </c>
      <c r="AH29" s="2" t="s">
        <v>30</v>
      </c>
      <c r="AI29" s="3" t="s">
        <v>177</v>
      </c>
      <c r="AJ29" s="3" t="s">
        <v>37</v>
      </c>
      <c r="AK29" s="2" t="s">
        <v>29</v>
      </c>
      <c r="AL29" s="2" t="s">
        <v>30</v>
      </c>
      <c r="AM29" s="3" t="s">
        <v>177</v>
      </c>
      <c r="AN29" s="2" t="s">
        <v>93</v>
      </c>
      <c r="AO29" s="2" t="s">
        <v>93</v>
      </c>
      <c r="AP29" s="3" t="s">
        <v>177</v>
      </c>
      <c r="AQ29" s="2" t="s">
        <v>109</v>
      </c>
      <c r="AR29" s="2" t="s">
        <v>109</v>
      </c>
      <c r="AS29" s="3" t="s">
        <v>177</v>
      </c>
      <c r="AT29" s="2" t="s">
        <v>109</v>
      </c>
      <c r="AU29" s="2" t="s">
        <v>109</v>
      </c>
      <c r="AV29" s="3" t="s">
        <v>177</v>
      </c>
      <c r="AW29" s="2" t="s">
        <v>122</v>
      </c>
      <c r="AX29" s="2" t="s">
        <v>122</v>
      </c>
      <c r="AY29" s="3" t="s">
        <v>177</v>
      </c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3" t="s">
        <v>178</v>
      </c>
      <c r="B30" s="3" t="s">
        <v>24</v>
      </c>
      <c r="C30" s="3" t="s">
        <v>25</v>
      </c>
      <c r="D30" s="3" t="s">
        <v>179</v>
      </c>
      <c r="E30" s="6">
        <v>137</v>
      </c>
      <c r="F30" s="6" t="s">
        <v>123</v>
      </c>
      <c r="G30" s="7">
        <v>0.51824817518248179</v>
      </c>
      <c r="H30" s="3" t="s">
        <v>179</v>
      </c>
      <c r="I30" s="6">
        <v>15</v>
      </c>
      <c r="J30" s="2">
        <v>15</v>
      </c>
      <c r="K30" s="3" t="s">
        <v>179</v>
      </c>
      <c r="L30" s="6">
        <v>61</v>
      </c>
      <c r="M30" s="2">
        <v>61</v>
      </c>
      <c r="N30" s="3" t="s">
        <v>179</v>
      </c>
      <c r="O30" s="3" t="s">
        <v>28</v>
      </c>
      <c r="P30" s="2" t="s">
        <v>29</v>
      </c>
      <c r="Q30" s="2" t="s">
        <v>30</v>
      </c>
      <c r="R30" s="3" t="s">
        <v>179</v>
      </c>
      <c r="S30" s="2" t="s">
        <v>48</v>
      </c>
      <c r="T30" s="2" t="s">
        <v>48</v>
      </c>
      <c r="U30" s="3" t="s">
        <v>179</v>
      </c>
      <c r="V30" s="2" t="s">
        <v>62</v>
      </c>
      <c r="W30" s="2" t="s">
        <v>62</v>
      </c>
      <c r="X30" s="3" t="s">
        <v>179</v>
      </c>
      <c r="Y30" s="3" t="s">
        <v>33</v>
      </c>
      <c r="Z30" s="2"/>
      <c r="AA30" s="2" t="s">
        <v>30</v>
      </c>
      <c r="AB30" s="3" t="s">
        <v>179</v>
      </c>
      <c r="AC30" s="2" t="s">
        <v>32</v>
      </c>
      <c r="AD30" s="2" t="s">
        <v>123</v>
      </c>
      <c r="AE30" s="3" t="s">
        <v>179</v>
      </c>
      <c r="AF30" s="3" t="s">
        <v>33</v>
      </c>
      <c r="AG30" s="2" t="s">
        <v>29</v>
      </c>
      <c r="AH30" s="2" t="s">
        <v>30</v>
      </c>
      <c r="AI30" s="3" t="s">
        <v>179</v>
      </c>
      <c r="AJ30" s="3" t="s">
        <v>37</v>
      </c>
      <c r="AK30" s="2" t="s">
        <v>29</v>
      </c>
      <c r="AL30" s="2" t="s">
        <v>30</v>
      </c>
      <c r="AM30" s="3" t="s">
        <v>179</v>
      </c>
      <c r="AN30" s="2" t="s">
        <v>38</v>
      </c>
      <c r="AO30" s="2" t="s">
        <v>39</v>
      </c>
      <c r="AP30" s="3" t="s">
        <v>179</v>
      </c>
      <c r="AQ30" s="2" t="s">
        <v>52</v>
      </c>
      <c r="AR30" s="2" t="s">
        <v>123</v>
      </c>
      <c r="AS30" s="3" t="s">
        <v>179</v>
      </c>
      <c r="AT30" s="2" t="s">
        <v>48</v>
      </c>
      <c r="AU30" s="2" t="s">
        <v>123</v>
      </c>
      <c r="AV30" s="3" t="s">
        <v>179</v>
      </c>
      <c r="AW30" s="2" t="s">
        <v>112</v>
      </c>
      <c r="AX30" s="2" t="s">
        <v>57</v>
      </c>
      <c r="AY30" s="3" t="s">
        <v>179</v>
      </c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3" t="s">
        <v>180</v>
      </c>
      <c r="B31" s="3" t="s">
        <v>24</v>
      </c>
      <c r="C31" s="3" t="s">
        <v>25</v>
      </c>
      <c r="D31" s="3" t="s">
        <v>181</v>
      </c>
      <c r="E31" s="6">
        <v>116</v>
      </c>
      <c r="F31" s="6" t="s">
        <v>92</v>
      </c>
      <c r="G31" s="7">
        <v>0.40517241379310343</v>
      </c>
      <c r="H31" s="3" t="s">
        <v>181</v>
      </c>
      <c r="I31" s="6">
        <v>15</v>
      </c>
      <c r="J31" s="2">
        <v>15</v>
      </c>
      <c r="K31" s="3" t="s">
        <v>181</v>
      </c>
      <c r="L31" s="6">
        <v>61</v>
      </c>
      <c r="M31" s="2">
        <v>61</v>
      </c>
      <c r="N31" s="3" t="s">
        <v>181</v>
      </c>
      <c r="O31" s="3" t="s">
        <v>28</v>
      </c>
      <c r="P31" s="2" t="s">
        <v>29</v>
      </c>
      <c r="Q31" s="2" t="s">
        <v>30</v>
      </c>
      <c r="R31" s="3" t="s">
        <v>181</v>
      </c>
      <c r="S31" s="2" t="s">
        <v>60</v>
      </c>
      <c r="T31" s="2" t="s">
        <v>60</v>
      </c>
      <c r="U31" s="3" t="s">
        <v>181</v>
      </c>
      <c r="V31" s="2" t="s">
        <v>63</v>
      </c>
      <c r="W31" s="2" t="s">
        <v>63</v>
      </c>
      <c r="X31" s="3" t="s">
        <v>181</v>
      </c>
      <c r="Y31" s="3" t="s">
        <v>33</v>
      </c>
      <c r="Z31" s="2"/>
      <c r="AA31" s="2" t="s">
        <v>30</v>
      </c>
      <c r="AB31" s="3" t="s">
        <v>181</v>
      </c>
      <c r="AC31" s="2" t="s">
        <v>92</v>
      </c>
      <c r="AD31" s="2" t="s">
        <v>92</v>
      </c>
      <c r="AE31" s="3" t="s">
        <v>181</v>
      </c>
      <c r="AF31" s="3" t="s">
        <v>33</v>
      </c>
      <c r="AG31" s="2" t="s">
        <v>29</v>
      </c>
      <c r="AH31" s="2" t="s">
        <v>30</v>
      </c>
      <c r="AI31" s="3" t="s">
        <v>181</v>
      </c>
      <c r="AJ31" s="3" t="s">
        <v>37</v>
      </c>
      <c r="AK31" s="2" t="s">
        <v>29</v>
      </c>
      <c r="AL31" s="2" t="s">
        <v>30</v>
      </c>
      <c r="AM31" s="3" t="s">
        <v>181</v>
      </c>
      <c r="AN31" s="2" t="s">
        <v>148</v>
      </c>
      <c r="AO31" s="2" t="s">
        <v>148</v>
      </c>
      <c r="AP31" s="3" t="s">
        <v>181</v>
      </c>
      <c r="AQ31" s="2" t="s">
        <v>92</v>
      </c>
      <c r="AR31" s="2" t="s">
        <v>92</v>
      </c>
      <c r="AS31" s="3" t="s">
        <v>181</v>
      </c>
      <c r="AT31" s="2" t="s">
        <v>92</v>
      </c>
      <c r="AU31" s="2" t="s">
        <v>92</v>
      </c>
      <c r="AV31" s="3" t="s">
        <v>181</v>
      </c>
      <c r="AW31" s="2" t="s">
        <v>163</v>
      </c>
      <c r="AX31" s="2" t="s">
        <v>163</v>
      </c>
      <c r="AY31" s="3" t="s">
        <v>181</v>
      </c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3" t="s">
        <v>182</v>
      </c>
      <c r="B32" s="3" t="s">
        <v>24</v>
      </c>
      <c r="C32" s="3" t="s">
        <v>25</v>
      </c>
      <c r="D32" s="3" t="s">
        <v>183</v>
      </c>
      <c r="E32" s="6">
        <v>118</v>
      </c>
      <c r="F32" s="6" t="s">
        <v>66</v>
      </c>
      <c r="G32" s="7">
        <v>0.4152542372881356</v>
      </c>
      <c r="H32" s="3" t="s">
        <v>183</v>
      </c>
      <c r="I32" s="6">
        <v>15</v>
      </c>
      <c r="J32" s="2">
        <v>15</v>
      </c>
      <c r="K32" s="3" t="s">
        <v>183</v>
      </c>
      <c r="L32" s="6">
        <v>61</v>
      </c>
      <c r="M32" s="2">
        <v>61</v>
      </c>
      <c r="N32" s="3" t="s">
        <v>183</v>
      </c>
      <c r="O32" s="3" t="s">
        <v>28</v>
      </c>
      <c r="P32" s="2" t="s">
        <v>29</v>
      </c>
      <c r="Q32" s="2" t="s">
        <v>30</v>
      </c>
      <c r="R32" s="3" t="s">
        <v>183</v>
      </c>
      <c r="S32" s="2" t="s">
        <v>126</v>
      </c>
      <c r="T32" s="2" t="s">
        <v>136</v>
      </c>
      <c r="U32" s="3" t="s">
        <v>183</v>
      </c>
      <c r="V32" s="2" t="s">
        <v>82</v>
      </c>
      <c r="W32" s="2" t="s">
        <v>83</v>
      </c>
      <c r="X32" s="3" t="s">
        <v>183</v>
      </c>
      <c r="Y32" s="3" t="s">
        <v>33</v>
      </c>
      <c r="Z32" s="2"/>
      <c r="AA32" s="2" t="s">
        <v>30</v>
      </c>
      <c r="AB32" s="3" t="s">
        <v>183</v>
      </c>
      <c r="AC32" s="2" t="s">
        <v>92</v>
      </c>
      <c r="AD32" s="2" t="s">
        <v>66</v>
      </c>
      <c r="AE32" s="3" t="s">
        <v>183</v>
      </c>
      <c r="AF32" s="3" t="s">
        <v>33</v>
      </c>
      <c r="AG32" s="2" t="s">
        <v>29</v>
      </c>
      <c r="AH32" s="2" t="s">
        <v>30</v>
      </c>
      <c r="AI32" s="3" t="s">
        <v>183</v>
      </c>
      <c r="AJ32" s="3" t="s">
        <v>37</v>
      </c>
      <c r="AK32" s="2" t="s">
        <v>29</v>
      </c>
      <c r="AL32" s="2" t="s">
        <v>30</v>
      </c>
      <c r="AM32" s="3" t="s">
        <v>183</v>
      </c>
      <c r="AN32" s="2" t="s">
        <v>184</v>
      </c>
      <c r="AO32" s="2" t="s">
        <v>172</v>
      </c>
      <c r="AP32" s="3" t="s">
        <v>183</v>
      </c>
      <c r="AQ32" s="2" t="s">
        <v>61</v>
      </c>
      <c r="AR32" s="2" t="s">
        <v>66</v>
      </c>
      <c r="AS32" s="3" t="s">
        <v>183</v>
      </c>
      <c r="AT32" s="2" t="s">
        <v>61</v>
      </c>
      <c r="AU32" s="2" t="s">
        <v>66</v>
      </c>
      <c r="AV32" s="3" t="s">
        <v>183</v>
      </c>
      <c r="AW32" s="2" t="s">
        <v>76</v>
      </c>
      <c r="AX32" s="2" t="s">
        <v>126</v>
      </c>
      <c r="AY32" s="3" t="s">
        <v>183</v>
      </c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8"/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8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8"/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8"/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8"/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8"/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8"/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8"/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8"/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8"/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8"/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8"/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8"/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8"/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8"/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8"/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8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8"/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8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8"/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8"/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8"/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8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8"/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8"/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8"/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8"/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8"/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8"/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8"/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8"/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8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8"/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8"/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8"/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8"/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8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8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8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8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8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8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8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8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8"/>
      <c r="B77" s="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8"/>
      <c r="B78" s="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8"/>
      <c r="B79" s="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8"/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8"/>
      <c r="B81" s="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8"/>
      <c r="B82" s="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8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8"/>
      <c r="B84" s="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8"/>
      <c r="B85" s="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8"/>
      <c r="B86" s="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8"/>
      <c r="B87" s="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8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8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8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8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8"/>
      <c r="B92" s="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8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8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8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8"/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8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8"/>
      <c r="B98" s="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8"/>
      <c r="B99" s="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8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8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8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8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8"/>
      <c r="B104" s="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8"/>
      <c r="B105" s="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8"/>
      <c r="B106" s="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8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8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8"/>
      <c r="B109" s="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8"/>
      <c r="B110" s="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8"/>
      <c r="B111" s="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8"/>
      <c r="B112" s="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8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8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8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8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8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8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8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8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8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8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8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8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8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8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8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8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8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8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8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8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8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8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8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8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8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8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8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8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8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8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8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8"/>
      <c r="B144" s="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8"/>
      <c r="B145" s="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8"/>
      <c r="B146" s="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8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8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8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8"/>
      <c r="B150" s="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8"/>
      <c r="B151" s="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8"/>
      <c r="B152" s="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8"/>
      <c r="B153" s="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8"/>
      <c r="B154" s="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8"/>
      <c r="B155" s="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8"/>
      <c r="B156" s="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8"/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8"/>
      <c r="B158" s="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8"/>
      <c r="B159" s="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8"/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8"/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8"/>
      <c r="B162" s="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8"/>
      <c r="B163" s="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8"/>
      <c r="B164" s="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8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8"/>
      <c r="B166" s="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8"/>
      <c r="B167" s="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8"/>
      <c r="B168" s="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8"/>
      <c r="B169" s="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8"/>
      <c r="B170" s="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8"/>
      <c r="B171" s="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8"/>
      <c r="B172" s="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8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8"/>
      <c r="B174" s="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8"/>
      <c r="B175" s="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8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8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8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8"/>
      <c r="B179" s="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8"/>
      <c r="B180" s="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8"/>
      <c r="B181" s="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8"/>
      <c r="B182" s="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8"/>
      <c r="B183" s="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8"/>
      <c r="B184" s="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8"/>
      <c r="B185" s="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8"/>
      <c r="B186" s="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8"/>
      <c r="B187" s="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8"/>
      <c r="B188" s="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8"/>
      <c r="B189" s="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8"/>
      <c r="B190" s="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8"/>
      <c r="B191" s="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8"/>
      <c r="B192" s="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8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8"/>
      <c r="B194" s="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8"/>
      <c r="B195" s="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8"/>
      <c r="B196" s="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8"/>
      <c r="B197" s="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8"/>
      <c r="B198" s="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8"/>
      <c r="B199" s="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8"/>
      <c r="B200" s="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8"/>
      <c r="B201" s="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8"/>
      <c r="B202" s="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8"/>
      <c r="B203" s="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8"/>
      <c r="B204" s="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8"/>
      <c r="B205" s="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A206" s="8"/>
      <c r="B206" s="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>
      <c r="A207" s="8"/>
      <c r="B207" s="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>
      <c r="A208" s="8"/>
      <c r="B208" s="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>
      <c r="A209" s="8"/>
      <c r="B209" s="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>
      <c r="A210" s="8"/>
      <c r="B210" s="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>
      <c r="A211" s="8"/>
      <c r="B211" s="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>
      <c r="A212" s="8"/>
      <c r="B212" s="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>
      <c r="A213" s="8"/>
      <c r="B213" s="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>
      <c r="A214" s="8"/>
      <c r="B214" s="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>
      <c r="A215" s="8"/>
      <c r="B215" s="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>
      <c r="A216" s="8"/>
      <c r="B216" s="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>
      <c r="A217" s="8"/>
      <c r="B217" s="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>
      <c r="A218" s="8"/>
      <c r="B218" s="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>
      <c r="A219" s="8"/>
      <c r="B219" s="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>
      <c r="A220" s="8"/>
      <c r="B220" s="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>
      <c r="A221" s="8"/>
      <c r="B221" s="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>
      <c r="A222" s="8"/>
      <c r="B222" s="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>
      <c r="A223" s="8"/>
      <c r="B223" s="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>
      <c r="A224" s="8"/>
      <c r="B224" s="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>
      <c r="A225" s="8"/>
      <c r="B225" s="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>
      <c r="A226" s="8"/>
      <c r="B226" s="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>
      <c r="A227" s="8"/>
      <c r="B227" s="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>
      <c r="A228" s="8"/>
      <c r="B228" s="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>
      <c r="A229" s="8"/>
      <c r="B229" s="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>
      <c r="A230" s="8"/>
      <c r="B230" s="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>
      <c r="A231" s="8"/>
      <c r="B231" s="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>
      <c r="A232" s="8"/>
      <c r="B232" s="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</sheetData>
  <autoFilter ref="A1:BZ32"/>
  <mergeCells count="20">
    <mergeCell ref="I1:J1"/>
    <mergeCell ref="L1:M1"/>
    <mergeCell ref="N1:O1"/>
    <mergeCell ref="P1:Q1"/>
    <mergeCell ref="AZ1:BA1"/>
    <mergeCell ref="BC1:BD1"/>
    <mergeCell ref="S1:T1"/>
    <mergeCell ref="V1:W1"/>
    <mergeCell ref="X1:Y1"/>
    <mergeCell ref="AQ1:AR1"/>
    <mergeCell ref="BF1:BG1"/>
    <mergeCell ref="Z1:AA1"/>
    <mergeCell ref="AC1:AD1"/>
    <mergeCell ref="AE1:AF1"/>
    <mergeCell ref="AG1:AH1"/>
    <mergeCell ref="AI1:AJ1"/>
    <mergeCell ref="AK1:AL1"/>
    <mergeCell ref="AN1:AO1"/>
    <mergeCell ref="AT1:AU1"/>
    <mergeCell ref="AW1:AX1"/>
  </mergeCells>
  <phoneticPr fontId="0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46"/>
  <sheetViews>
    <sheetView topLeftCell="A2" zoomScale="75" workbookViewId="0">
      <selection activeCell="B13" sqref="B13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243" customHeight="1">
      <c r="A1" s="9" t="s">
        <v>185</v>
      </c>
      <c r="B1" s="10" t="s">
        <v>186</v>
      </c>
      <c r="C1" s="10" t="s">
        <v>187</v>
      </c>
      <c r="D1" s="10" t="s">
        <v>188</v>
      </c>
      <c r="E1" s="10" t="s">
        <v>189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>
      <c r="A2" s="11" t="s">
        <v>190</v>
      </c>
      <c r="B2" s="12">
        <v>30</v>
      </c>
      <c r="C2" s="12">
        <v>30</v>
      </c>
      <c r="D2" s="12">
        <v>40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5.75" customHeight="1">
      <c r="A3" s="3" t="str">
        <f ca="1">'Данные для ввода на bus.gov.ru'!D27</f>
        <v>Петровская общеобразовательная школа-интернат</v>
      </c>
      <c r="B3" s="14" t="e">
        <f ca="1">IFERROR(((('Данные для ввода на bus.gov.ru'!I27+'Данные для ввода на bus.gov.ru'!L27)/('Данные для ввода на bus.gov.ru'!J27+'Данные для ввода на bus.gov.ru'!M27))*100)*0.3,"")</f>
        <v>#NAME?</v>
      </c>
      <c r="C3" s="12">
        <f ca="1">'Данные для ввода на bus.gov.ru'!Q27*0.3</f>
        <v>30</v>
      </c>
      <c r="D3" s="14">
        <f ca="1">((('Данные для ввода на bus.gov.ru'!S27+'Данные для ввода на bus.gov.ru'!V27)/('Данные для ввода на bus.gov.ru'!T27+'Данные для ввода на bus.gov.ru'!W27))*100)*0.4</f>
        <v>40</v>
      </c>
      <c r="E3" s="15" t="e">
        <f ca="1">B3+C3+D3</f>
        <v>#NAME?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</row>
    <row r="5" spans="1:26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>
      <c r="A205" s="8"/>
      <c r="B205" s="8"/>
      <c r="C205" s="8"/>
      <c r="D205" s="8"/>
      <c r="E205" s="8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>
      <c r="A206" s="8"/>
      <c r="B206" s="8"/>
      <c r="C206" s="8"/>
      <c r="D206" s="8"/>
      <c r="E206" s="8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>
      <c r="A207" s="8"/>
      <c r="B207" s="8"/>
      <c r="C207" s="8"/>
      <c r="D207" s="8"/>
      <c r="E207" s="8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>
      <c r="A208" s="8"/>
      <c r="B208" s="8"/>
      <c r="C208" s="8"/>
      <c r="D208" s="8"/>
      <c r="E208" s="8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>
      <c r="A209" s="8"/>
      <c r="B209" s="8"/>
      <c r="C209" s="8"/>
      <c r="D209" s="8"/>
      <c r="E209" s="8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>
      <c r="A210" s="8"/>
      <c r="B210" s="8"/>
      <c r="C210" s="8"/>
      <c r="D210" s="8"/>
      <c r="E210" s="8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>
      <c r="A211" s="8"/>
      <c r="B211" s="8"/>
      <c r="C211" s="8"/>
      <c r="D211" s="8"/>
      <c r="E211" s="8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>
      <c r="A212" s="8"/>
      <c r="B212" s="8"/>
      <c r="C212" s="8"/>
      <c r="D212" s="8"/>
      <c r="E212" s="8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>
      <c r="A213" s="8"/>
      <c r="B213" s="8"/>
      <c r="C213" s="8"/>
      <c r="D213" s="8"/>
      <c r="E213" s="8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>
      <c r="A214" s="8"/>
      <c r="B214" s="8"/>
      <c r="C214" s="8"/>
      <c r="D214" s="8"/>
      <c r="E214" s="8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>
      <c r="A215" s="8"/>
      <c r="B215" s="8"/>
      <c r="C215" s="8"/>
      <c r="D215" s="8"/>
      <c r="E215" s="8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>
      <c r="A216" s="8"/>
      <c r="B216" s="8"/>
      <c r="C216" s="8"/>
      <c r="D216" s="8"/>
      <c r="E216" s="8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>
      <c r="A217" s="8"/>
      <c r="B217" s="8"/>
      <c r="C217" s="8"/>
      <c r="D217" s="8"/>
      <c r="E217" s="8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>
      <c r="A218" s="8"/>
      <c r="B218" s="8"/>
      <c r="C218" s="8"/>
      <c r="D218" s="8"/>
      <c r="E218" s="8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>
      <c r="A219" s="8"/>
      <c r="B219" s="8"/>
      <c r="C219" s="8"/>
      <c r="D219" s="8"/>
      <c r="E219" s="8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>
      <c r="A220" s="8"/>
      <c r="B220" s="8"/>
      <c r="C220" s="8"/>
      <c r="D220" s="8"/>
      <c r="E220" s="8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>
      <c r="A221" s="8"/>
      <c r="B221" s="8"/>
      <c r="C221" s="8"/>
      <c r="D221" s="8"/>
      <c r="E221" s="8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</row>
    <row r="222" spans="1:26" ht="15.75" customHeight="1">
      <c r="A222" s="8"/>
      <c r="B222" s="8"/>
      <c r="C222" s="8"/>
      <c r="D222" s="8"/>
      <c r="E222" s="8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</row>
    <row r="223" spans="1:26" ht="15.75" customHeight="1">
      <c r="A223" s="8"/>
      <c r="B223" s="8"/>
      <c r="C223" s="8"/>
      <c r="D223" s="8"/>
      <c r="E223" s="8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</row>
    <row r="224" spans="1:26" ht="15.75" customHeight="1">
      <c r="A224" s="8"/>
      <c r="B224" s="8"/>
      <c r="C224" s="8"/>
      <c r="D224" s="8"/>
      <c r="E224" s="8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</row>
    <row r="225" spans="1:26" ht="15.75" customHeight="1">
      <c r="A225" s="8"/>
      <c r="B225" s="8"/>
      <c r="C225" s="8"/>
      <c r="D225" s="8"/>
      <c r="E225" s="8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</row>
    <row r="226" spans="1:26" ht="15.75" customHeight="1">
      <c r="A226" s="8"/>
      <c r="B226" s="8"/>
      <c r="C226" s="8"/>
      <c r="D226" s="8"/>
      <c r="E226" s="8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</row>
    <row r="227" spans="1:26" ht="15.75" customHeight="1">
      <c r="A227" s="8"/>
      <c r="B227" s="8"/>
      <c r="C227" s="8"/>
      <c r="D227" s="8"/>
      <c r="E227" s="8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</row>
    <row r="228" spans="1:26" ht="15.75" customHeight="1">
      <c r="A228" s="8"/>
      <c r="B228" s="8"/>
      <c r="C228" s="8"/>
      <c r="D228" s="8"/>
      <c r="E228" s="8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8"/>
    </row>
    <row r="229" spans="1:26" ht="15.75" customHeight="1">
      <c r="A229" s="8"/>
      <c r="B229" s="8"/>
      <c r="C229" s="8"/>
      <c r="D229" s="8"/>
      <c r="E229" s="8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8"/>
    </row>
    <row r="230" spans="1:26" ht="15.75" customHeight="1">
      <c r="A230" s="8"/>
      <c r="B230" s="8"/>
      <c r="C230" s="8"/>
      <c r="D230" s="8"/>
      <c r="E230" s="8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8"/>
    </row>
    <row r="231" spans="1:26" ht="15.75" customHeight="1">
      <c r="A231" s="8"/>
      <c r="B231" s="8"/>
      <c r="C231" s="8"/>
      <c r="D231" s="8"/>
      <c r="E231" s="8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8"/>
    </row>
    <row r="232" spans="1:26" ht="15.75" customHeight="1">
      <c r="A232" s="8"/>
      <c r="B232" s="8"/>
      <c r="C232" s="8"/>
      <c r="D232" s="8"/>
      <c r="E232" s="8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8"/>
    </row>
    <row r="233" spans="1:26" ht="15.75" customHeight="1">
      <c r="A233" s="8"/>
      <c r="B233" s="8"/>
      <c r="C233" s="8"/>
      <c r="D233" s="8"/>
      <c r="E233" s="8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6:26" ht="15.75" customHeight="1"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6:26" ht="15.75" customHeight="1"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6:26" ht="15.75" customHeight="1"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6:26" ht="15.75" customHeight="1"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6:26" ht="15.75" customHeight="1"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6:26" ht="15.75" customHeight="1"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6:26" ht="15.75" customHeight="1"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6:26" ht="15.75" customHeight="1"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6:26" ht="15.75" customHeight="1"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6:26" ht="15.75" customHeight="1"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6:26" ht="15.75" customHeight="1"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6:26" ht="15.75" customHeight="1"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6:26" ht="15.75" customHeight="1"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6:26" ht="15.75" customHeight="1"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6:26" ht="15.75" customHeight="1"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6:26" ht="15.75" customHeight="1"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6:26" ht="15.75" customHeight="1"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6:26" ht="15.75" customHeight="1"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6:26" ht="15.75" customHeight="1"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6:26" ht="15.75" customHeight="1"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6:26" ht="15.75" customHeight="1"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6:26" ht="15.75" customHeight="1"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</sheetData>
  <phoneticPr fontId="0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46"/>
  <sheetViews>
    <sheetView zoomScale="75" workbookViewId="0">
      <selection activeCell="C11" sqref="C11"/>
    </sheetView>
  </sheetViews>
  <sheetFormatPr defaultColWidth="14.44140625" defaultRowHeight="15" customHeight="1"/>
  <cols>
    <col min="1" max="1" width="78.6640625" customWidth="1"/>
    <col min="2" max="24" width="14.44140625" customWidth="1"/>
  </cols>
  <sheetData>
    <row r="1" spans="1:26" ht="121.5" customHeight="1">
      <c r="A1" s="9" t="s">
        <v>185</v>
      </c>
      <c r="B1" s="10" t="s">
        <v>191</v>
      </c>
      <c r="C1" s="10" t="s">
        <v>192</v>
      </c>
      <c r="D1" s="10" t="s">
        <v>189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8"/>
      <c r="Z1" s="8"/>
    </row>
    <row r="2" spans="1:26" ht="12.75" customHeight="1">
      <c r="A2" s="16" t="s">
        <v>190</v>
      </c>
      <c r="B2" s="17">
        <v>50</v>
      </c>
      <c r="C2" s="17">
        <v>50</v>
      </c>
      <c r="D2" s="1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8"/>
      <c r="Z2" s="8"/>
    </row>
    <row r="3" spans="1:26" ht="15.75" customHeight="1">
      <c r="A3" s="3" t="str">
        <f ca="1">'Данные для ввода на bus.gov.ru'!D27</f>
        <v>Петровская общеобразовательная школа-интернат</v>
      </c>
      <c r="B3" s="2">
        <f ca="1">'Данные для ввода на bus.gov.ru'!AA27*0.5</f>
        <v>50</v>
      </c>
      <c r="C3" s="18">
        <f ca="1">(('Данные для ввода на bus.gov.ru'!AC27/'Данные для ввода на bus.gov.ru'!AD27)*100)*0.5</f>
        <v>50</v>
      </c>
      <c r="D3" s="18">
        <f>B3+C3</f>
        <v>100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  <c r="Z3" s="8"/>
    </row>
    <row r="4" spans="1:2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8"/>
    </row>
    <row r="5" spans="1:26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8"/>
      <c r="V5" s="8"/>
    </row>
    <row r="6" spans="1:2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  <c r="V6" s="8"/>
    </row>
    <row r="7" spans="1:26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  <c r="V7" s="8"/>
    </row>
    <row r="8" spans="1:2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8"/>
    </row>
    <row r="9" spans="1:26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8"/>
      <c r="Z9" s="8"/>
    </row>
    <row r="10" spans="1:26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  <c r="Z10" s="8"/>
    </row>
    <row r="11" spans="1:26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  <c r="Z11" s="8"/>
    </row>
    <row r="12" spans="1:26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8"/>
      <c r="Z12" s="8"/>
    </row>
    <row r="13" spans="1:26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"/>
      <c r="Z13" s="8"/>
    </row>
    <row r="14" spans="1:26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"/>
      <c r="Z14" s="8"/>
    </row>
    <row r="15" spans="1:26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8"/>
      <c r="Z15" s="8"/>
    </row>
    <row r="16" spans="1:2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8"/>
      <c r="Z16" s="8"/>
    </row>
    <row r="17" spans="1:26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"/>
      <c r="Z17" s="8"/>
    </row>
    <row r="18" spans="1:26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8"/>
      <c r="Z18" s="8"/>
    </row>
    <row r="19" spans="1:26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8"/>
      <c r="Z19" s="8"/>
    </row>
    <row r="20" spans="1:26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8"/>
      <c r="Z20" s="8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8"/>
      <c r="Z21" s="8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8"/>
      <c r="Z22" s="8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8"/>
      <c r="Z23" s="8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8"/>
      <c r="Z24" s="8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8"/>
      <c r="Z25" s="8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"/>
      <c r="Z26" s="8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8"/>
      <c r="Z27" s="8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8"/>
      <c r="Z28" s="8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8"/>
      <c r="Z29" s="8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8"/>
      <c r="Z30" s="8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"/>
      <c r="Z31" s="8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8"/>
      <c r="Z32" s="8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8"/>
      <c r="Z33" s="8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"/>
      <c r="Z34" s="8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  <c r="Z35" s="8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  <c r="Z36" s="8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  <c r="Z37" s="8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  <c r="Z38" s="8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8"/>
      <c r="Z39" s="8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8"/>
      <c r="Z40" s="8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8"/>
      <c r="Z41" s="8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8"/>
      <c r="Z42" s="8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8"/>
      <c r="Z43" s="8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8"/>
      <c r="Z44" s="8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8"/>
      <c r="Z45" s="8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8"/>
      <c r="Z46" s="8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8"/>
      <c r="Z47" s="8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8"/>
      <c r="Z48" s="8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8"/>
      <c r="Z49" s="8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8"/>
      <c r="Z50" s="8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8"/>
      <c r="Z51" s="8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8"/>
      <c r="Z52" s="8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"/>
      <c r="Z53" s="8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8"/>
      <c r="Z54" s="8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8"/>
      <c r="Z55" s="8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8"/>
      <c r="Z56" s="8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8"/>
      <c r="Z57" s="8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8"/>
      <c r="Z58" s="8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8"/>
      <c r="Z59" s="8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8"/>
      <c r="Z60" s="8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8"/>
      <c r="Z61" s="8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8"/>
      <c r="Z62" s="8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8"/>
      <c r="Z63" s="8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8"/>
      <c r="Z64" s="8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8"/>
      <c r="Z65" s="8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8"/>
      <c r="Z66" s="8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8"/>
      <c r="Z67" s="8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8"/>
      <c r="Z68" s="8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8"/>
      <c r="Z69" s="8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8"/>
      <c r="Z70" s="8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8"/>
      <c r="Z71" s="8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8"/>
      <c r="Z72" s="8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8"/>
      <c r="Z73" s="8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8"/>
      <c r="Z74" s="8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8"/>
      <c r="Z75" s="8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8"/>
      <c r="Z76" s="8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8"/>
      <c r="Z77" s="8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8"/>
      <c r="Z78" s="8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8"/>
      <c r="Z79" s="8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"/>
      <c r="Z80" s="8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"/>
      <c r="Z81" s="8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"/>
      <c r="Z82" s="8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"/>
      <c r="Z83" s="8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"/>
      <c r="Z84" s="8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"/>
      <c r="Z85" s="8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8"/>
      <c r="Z86" s="8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8"/>
      <c r="Z87" s="8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8"/>
      <c r="Z88" s="8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8"/>
      <c r="Z89" s="8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8"/>
      <c r="Z90" s="8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8"/>
      <c r="Z91" s="8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8"/>
      <c r="Z92" s="8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8"/>
      <c r="Z93" s="8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8"/>
      <c r="Z94" s="8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8"/>
      <c r="Z95" s="8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8"/>
      <c r="Z96" s="8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8"/>
      <c r="Z97" s="8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8"/>
      <c r="Z98" s="8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8"/>
      <c r="Z99" s="8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8"/>
      <c r="Z100" s="8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8"/>
      <c r="Z101" s="8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8"/>
      <c r="Z102" s="8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8"/>
      <c r="Z103" s="8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8"/>
      <c r="Z104" s="8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8"/>
      <c r="Z105" s="8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8"/>
      <c r="Z106" s="8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8"/>
      <c r="Z107" s="8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8"/>
      <c r="Z108" s="8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8"/>
      <c r="Z109" s="8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8"/>
      <c r="Z110" s="8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8"/>
      <c r="Z111" s="8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8"/>
      <c r="Z112" s="8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8"/>
      <c r="Z113" s="8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8"/>
      <c r="Z114" s="8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8"/>
      <c r="Z115" s="8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8"/>
      <c r="Z116" s="8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8"/>
      <c r="Z117" s="8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8"/>
      <c r="Z118" s="8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8"/>
      <c r="Z119" s="8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8"/>
      <c r="Z120" s="8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8"/>
      <c r="Z121" s="8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8"/>
      <c r="Z122" s="8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8"/>
      <c r="Z123" s="8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8"/>
      <c r="Z124" s="8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8"/>
      <c r="Z125" s="8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8"/>
      <c r="Z126" s="8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8"/>
      <c r="Z127" s="8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8"/>
      <c r="Z128" s="8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8"/>
      <c r="Z129" s="8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8"/>
      <c r="Z130" s="8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8"/>
      <c r="Z131" s="8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8"/>
      <c r="Z132" s="8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8"/>
      <c r="Z133" s="8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8"/>
      <c r="Z134" s="8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8"/>
      <c r="Z135" s="8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8"/>
      <c r="Z136" s="8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8"/>
      <c r="Z137" s="8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8"/>
      <c r="Z138" s="8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8"/>
      <c r="Z139" s="8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8"/>
      <c r="Z140" s="8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8"/>
      <c r="Z141" s="8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8"/>
      <c r="Z142" s="8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8"/>
      <c r="Z143" s="8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8"/>
      <c r="Z144" s="8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8"/>
      <c r="Z145" s="8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8"/>
      <c r="Z146" s="8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8"/>
      <c r="Z147" s="8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8"/>
      <c r="Z148" s="8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8"/>
      <c r="Z149" s="8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8"/>
      <c r="Z150" s="8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8"/>
      <c r="Z151" s="8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8"/>
      <c r="Z152" s="8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8"/>
      <c r="Z153" s="8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8"/>
      <c r="Z154" s="8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8"/>
      <c r="Z155" s="8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8"/>
      <c r="Z156" s="8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8"/>
      <c r="Z157" s="8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8"/>
      <c r="Z158" s="8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8"/>
      <c r="Z159" s="8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8"/>
      <c r="Z160" s="8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8"/>
      <c r="Z161" s="8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8"/>
      <c r="Z162" s="8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8"/>
      <c r="Z163" s="8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8"/>
      <c r="Z164" s="8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8"/>
      <c r="Z165" s="8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8"/>
      <c r="Z166" s="8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8"/>
      <c r="Z167" s="8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8"/>
      <c r="Z168" s="8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8"/>
      <c r="Z169" s="8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8"/>
      <c r="Z170" s="8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8"/>
      <c r="Z171" s="8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8"/>
      <c r="Z172" s="8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8"/>
      <c r="Z173" s="8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8"/>
      <c r="Z174" s="8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8"/>
      <c r="Z175" s="8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8"/>
      <c r="Z176" s="8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8"/>
      <c r="Z177" s="8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8"/>
      <c r="Z178" s="8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8"/>
      <c r="Z179" s="8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8"/>
      <c r="Z180" s="8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8"/>
      <c r="Z181" s="8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8"/>
      <c r="Z182" s="8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8"/>
      <c r="Z183" s="8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8"/>
      <c r="Z184" s="8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8"/>
      <c r="Z185" s="8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8"/>
      <c r="Z186" s="8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8"/>
      <c r="Z187" s="8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8"/>
      <c r="Z188" s="8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8"/>
      <c r="Z189" s="8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8"/>
      <c r="Z190" s="8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8"/>
      <c r="Z191" s="8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8"/>
      <c r="Z192" s="8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8"/>
      <c r="Z193" s="8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8"/>
      <c r="Z194" s="8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8"/>
      <c r="Z195" s="8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8"/>
      <c r="Z196" s="8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8"/>
      <c r="Z197" s="8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8"/>
      <c r="Z198" s="8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8"/>
      <c r="Z199" s="8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8"/>
      <c r="Z200" s="8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8"/>
      <c r="Z201" s="8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8"/>
      <c r="Z202" s="8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8"/>
      <c r="Z203" s="8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8"/>
      <c r="Z204" s="8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8"/>
      <c r="Z205" s="8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8"/>
      <c r="Z206" s="8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8"/>
      <c r="Z207" s="8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8"/>
      <c r="Z208" s="8"/>
    </row>
    <row r="209" spans="1:26" ht="15.75" customHeight="1">
      <c r="A209" s="8"/>
      <c r="B209" s="8"/>
      <c r="C209" s="8"/>
      <c r="D209" s="8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8"/>
      <c r="Z209" s="8"/>
    </row>
    <row r="210" spans="1:26" ht="15.75" customHeight="1">
      <c r="A210" s="8"/>
      <c r="B210" s="8"/>
      <c r="C210" s="8"/>
      <c r="D210" s="8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8"/>
      <c r="Z210" s="8"/>
    </row>
    <row r="211" spans="1:26" ht="15.75" customHeight="1">
      <c r="A211" s="8"/>
      <c r="B211" s="8"/>
      <c r="C211" s="8"/>
      <c r="D211" s="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8"/>
      <c r="Z211" s="8"/>
    </row>
    <row r="212" spans="1:26" ht="15.75" customHeight="1">
      <c r="A212" s="8"/>
      <c r="B212" s="8"/>
      <c r="C212" s="8"/>
      <c r="D212" s="8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8"/>
      <c r="Z212" s="8"/>
    </row>
    <row r="213" spans="1:26" ht="15.75" customHeight="1">
      <c r="A213" s="8"/>
      <c r="B213" s="8"/>
      <c r="C213" s="8"/>
      <c r="D213" s="8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8"/>
      <c r="Z213" s="8"/>
    </row>
    <row r="214" spans="1:26" ht="15.75" customHeight="1">
      <c r="A214" s="8"/>
      <c r="B214" s="8"/>
      <c r="C214" s="8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8"/>
      <c r="Z214" s="8"/>
    </row>
    <row r="215" spans="1:26" ht="15.75" customHeight="1">
      <c r="A215" s="8"/>
      <c r="B215" s="8"/>
      <c r="C215" s="8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8"/>
      <c r="Z215" s="8"/>
    </row>
    <row r="216" spans="1:26" ht="15.75" customHeight="1">
      <c r="A216" s="8"/>
      <c r="B216" s="8"/>
      <c r="C216" s="8"/>
      <c r="D216" s="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8"/>
      <c r="Z216" s="8"/>
    </row>
    <row r="217" spans="1:26" ht="15.75" customHeight="1">
      <c r="A217" s="8"/>
      <c r="B217" s="8"/>
      <c r="C217" s="8"/>
      <c r="D217" s="8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8"/>
      <c r="Z217" s="8"/>
    </row>
    <row r="218" spans="1:26" ht="15.75" customHeight="1">
      <c r="A218" s="8"/>
      <c r="B218" s="8"/>
      <c r="C218" s="8"/>
      <c r="D218" s="8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8"/>
      <c r="Z218" s="8"/>
    </row>
    <row r="219" spans="1:26" ht="15.75" customHeight="1">
      <c r="A219" s="8"/>
      <c r="B219" s="8"/>
      <c r="C219" s="8"/>
      <c r="D219" s="8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8"/>
      <c r="Z219" s="8"/>
    </row>
    <row r="220" spans="1:26" ht="15.75" customHeight="1">
      <c r="A220" s="8"/>
      <c r="B220" s="8"/>
      <c r="C220" s="8"/>
      <c r="D220" s="8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8"/>
      <c r="Z220" s="8"/>
    </row>
    <row r="221" spans="1:26" ht="15.75" customHeight="1">
      <c r="A221" s="8"/>
      <c r="B221" s="8"/>
      <c r="C221" s="8"/>
      <c r="D221" s="8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8"/>
      <c r="Z221" s="8"/>
    </row>
    <row r="222" spans="1:26" ht="15.75" customHeight="1">
      <c r="A222" s="8"/>
      <c r="B222" s="8"/>
      <c r="C222" s="8"/>
      <c r="D222" s="8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8"/>
      <c r="Z222" s="8"/>
    </row>
    <row r="223" spans="1:26" ht="15.75" customHeight="1">
      <c r="A223" s="8"/>
      <c r="B223" s="8"/>
      <c r="C223" s="8"/>
      <c r="D223" s="8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8"/>
      <c r="Z223" s="8"/>
    </row>
    <row r="224" spans="1:26" ht="15.75" customHeight="1">
      <c r="A224" s="8"/>
      <c r="B224" s="8"/>
      <c r="C224" s="8"/>
      <c r="D224" s="8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8"/>
      <c r="Z224" s="8"/>
    </row>
    <row r="225" spans="1:26" ht="15.75" customHeight="1">
      <c r="A225" s="8"/>
      <c r="B225" s="8"/>
      <c r="C225" s="8"/>
      <c r="D225" s="8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8"/>
      <c r="Z225" s="8"/>
    </row>
    <row r="226" spans="1:26" ht="15.75" customHeight="1">
      <c r="A226" s="8"/>
      <c r="B226" s="8"/>
      <c r="C226" s="8"/>
      <c r="D226" s="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8"/>
      <c r="Z226" s="8"/>
    </row>
    <row r="227" spans="1:26" ht="15.75" customHeight="1">
      <c r="A227" s="8"/>
      <c r="B227" s="8"/>
      <c r="C227" s="8"/>
      <c r="D227" s="8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8"/>
      <c r="Z227" s="8"/>
    </row>
    <row r="228" spans="1:26" ht="15.75" customHeight="1">
      <c r="A228" s="8"/>
      <c r="B228" s="8"/>
      <c r="C228" s="8"/>
      <c r="D228" s="8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8"/>
      <c r="Z228" s="8"/>
    </row>
    <row r="229" spans="1:26" ht="15.75" customHeight="1">
      <c r="A229" s="8"/>
      <c r="B229" s="8"/>
      <c r="C229" s="8"/>
      <c r="D229" s="8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8"/>
      <c r="Z229" s="8"/>
    </row>
    <row r="230" spans="1:26" ht="15.75" customHeight="1">
      <c r="A230" s="8"/>
      <c r="B230" s="8"/>
      <c r="C230" s="8"/>
      <c r="D230" s="8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8"/>
      <c r="Z230" s="8"/>
    </row>
    <row r="231" spans="1:26" ht="15.75" customHeight="1">
      <c r="A231" s="8"/>
      <c r="B231" s="8"/>
      <c r="C231" s="8"/>
      <c r="D231" s="8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8"/>
      <c r="Z231" s="8"/>
    </row>
    <row r="232" spans="1:26" ht="15.75" customHeight="1">
      <c r="A232" s="8"/>
      <c r="B232" s="8"/>
      <c r="C232" s="8"/>
      <c r="D232" s="8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8"/>
      <c r="Z232" s="8"/>
    </row>
    <row r="233" spans="1:26" ht="15.75" customHeight="1">
      <c r="A233" s="8"/>
      <c r="B233" s="8"/>
      <c r="C233" s="8"/>
      <c r="D233" s="8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5:26" ht="15.75" customHeight="1"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5:26" ht="15.75" customHeight="1"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5:26" ht="15.75" customHeight="1"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5:26" ht="15.75" customHeight="1"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5:26" ht="15.75" customHeight="1"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5:26" ht="15.75" customHeight="1"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5:26" ht="15.75" customHeight="1"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5:26" ht="15.75" customHeight="1"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5:26" ht="15.75" customHeight="1"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5:26" ht="15.75" customHeight="1"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5:26" ht="15.75" customHeight="1"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5:26" ht="15.75" customHeight="1"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5:26" ht="15.75" customHeight="1"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5:26" ht="15.75" customHeight="1"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5:26" ht="15.75" customHeight="1"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5:26" ht="15.75" customHeight="1"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5:26" ht="15.75" customHeight="1"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5:26" ht="15.75" customHeight="1"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5:26" ht="15.75" customHeight="1"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5:26" ht="15.75" customHeight="1"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5:26" ht="15.75" customHeight="1"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5:26" ht="15.75" customHeight="1"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</sheetData>
  <phoneticPr fontId="0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599"/>
  <sheetViews>
    <sheetView zoomScale="75" workbookViewId="0">
      <selection activeCell="A4" sqref="A4:E8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131.25" customHeight="1">
      <c r="A1" s="19" t="s">
        <v>185</v>
      </c>
      <c r="B1" s="20" t="s">
        <v>193</v>
      </c>
      <c r="C1" s="20" t="s">
        <v>194</v>
      </c>
      <c r="D1" s="20" t="s">
        <v>195</v>
      </c>
      <c r="E1" s="20" t="s">
        <v>189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>
      <c r="A2" s="16" t="s">
        <v>190</v>
      </c>
      <c r="B2" s="21">
        <v>30</v>
      </c>
      <c r="C2" s="21">
        <v>40</v>
      </c>
      <c r="D2" s="21">
        <v>30</v>
      </c>
      <c r="E2" s="2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5.75" customHeight="1">
      <c r="A3" s="3" t="str">
        <f ca="1">'Данные для ввода на bus.gov.ru'!D27</f>
        <v>Петровская общеобразовательная школа-интернат</v>
      </c>
      <c r="B3" s="9">
        <f ca="1">'Данные для ввода на bus.gov.ru'!AH27*0.3</f>
        <v>18</v>
      </c>
      <c r="C3" s="9">
        <f ca="1">'Данные для ввода на bus.gov.ru'!AL27*0.4</f>
        <v>40</v>
      </c>
      <c r="D3" s="22" t="e">
        <f ca="1">IFERROR((('Данные для ввода на bus.gov.ru'!AN27/'Данные для ввода на bus.gov.ru'!AO27)*100)*0.3,0)</f>
        <v>#NAME?</v>
      </c>
      <c r="E3" s="22" t="e">
        <f ca="1">B3+C3+D3</f>
        <v>#NAME?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</row>
    <row r="5" spans="1:26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8"/>
    </row>
    <row r="6" spans="1:2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</row>
    <row r="7" spans="1:26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</row>
    <row r="8" spans="1:2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</row>
    <row r="9" spans="1:26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>
      <c r="A162" s="8"/>
      <c r="B162" s="8"/>
      <c r="C162" s="8"/>
      <c r="D162" s="8"/>
      <c r="E162" s="8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>
      <c r="A163" s="8"/>
      <c r="B163" s="8"/>
      <c r="C163" s="8"/>
      <c r="D163" s="8"/>
      <c r="E163" s="8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>
      <c r="A164" s="8"/>
      <c r="B164" s="8"/>
      <c r="C164" s="8"/>
      <c r="D164" s="8"/>
      <c r="E164" s="8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>
      <c r="A165" s="8"/>
      <c r="B165" s="8"/>
      <c r="C165" s="8"/>
      <c r="D165" s="8"/>
      <c r="E165" s="8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>
      <c r="A166" s="8"/>
      <c r="B166" s="8"/>
      <c r="C166" s="8"/>
      <c r="D166" s="8"/>
      <c r="E166" s="8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>
      <c r="A167" s="8"/>
      <c r="B167" s="8"/>
      <c r="C167" s="8"/>
      <c r="D167" s="8"/>
      <c r="E167" s="8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>
      <c r="A168" s="8"/>
      <c r="B168" s="8"/>
      <c r="C168" s="8"/>
      <c r="D168" s="8"/>
      <c r="E168" s="8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>
      <c r="A169" s="8"/>
      <c r="B169" s="8"/>
      <c r="C169" s="8"/>
      <c r="D169" s="8"/>
      <c r="E169" s="8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>
      <c r="A170" s="8"/>
      <c r="B170" s="8"/>
      <c r="C170" s="8"/>
      <c r="D170" s="8"/>
      <c r="E170" s="8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>
      <c r="A171" s="8"/>
      <c r="B171" s="8"/>
      <c r="C171" s="8"/>
      <c r="D171" s="8"/>
      <c r="E171" s="8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>
      <c r="A172" s="8"/>
      <c r="B172" s="8"/>
      <c r="C172" s="8"/>
      <c r="D172" s="8"/>
      <c r="E172" s="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>
      <c r="A173" s="8"/>
      <c r="B173" s="8"/>
      <c r="C173" s="8"/>
      <c r="D173" s="8"/>
      <c r="E173" s="8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>
      <c r="A174" s="8"/>
      <c r="B174" s="8"/>
      <c r="C174" s="8"/>
      <c r="D174" s="8"/>
      <c r="E174" s="8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>
      <c r="A175" s="8"/>
      <c r="B175" s="8"/>
      <c r="C175" s="8"/>
      <c r="D175" s="8"/>
      <c r="E175" s="8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>
      <c r="A176" s="8"/>
      <c r="B176" s="8"/>
      <c r="C176" s="8"/>
      <c r="D176" s="8"/>
      <c r="E176" s="8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>
      <c r="A177" s="8"/>
      <c r="B177" s="8"/>
      <c r="C177" s="8"/>
      <c r="D177" s="8"/>
      <c r="E177" s="8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>
      <c r="A178" s="8"/>
      <c r="B178" s="8"/>
      <c r="C178" s="8"/>
      <c r="D178" s="8"/>
      <c r="E178" s="8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>
      <c r="A179" s="8"/>
      <c r="B179" s="8"/>
      <c r="C179" s="8"/>
      <c r="D179" s="8"/>
      <c r="E179" s="8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>
      <c r="A180" s="8"/>
      <c r="B180" s="8"/>
      <c r="C180" s="8"/>
      <c r="D180" s="8"/>
      <c r="E180" s="8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>
      <c r="A181" s="8"/>
      <c r="B181" s="8"/>
      <c r="C181" s="8"/>
      <c r="D181" s="8"/>
      <c r="E181" s="8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>
      <c r="A182" s="8"/>
      <c r="B182" s="8"/>
      <c r="C182" s="8"/>
      <c r="D182" s="8"/>
      <c r="E182" s="8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>
      <c r="A183" s="8"/>
      <c r="B183" s="8"/>
      <c r="C183" s="8"/>
      <c r="D183" s="8"/>
      <c r="E183" s="8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>
      <c r="A184" s="8"/>
      <c r="B184" s="8"/>
      <c r="C184" s="8"/>
      <c r="D184" s="8"/>
      <c r="E184" s="8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>
      <c r="A185" s="8"/>
      <c r="B185" s="8"/>
      <c r="C185" s="8"/>
      <c r="D185" s="8"/>
      <c r="E185" s="8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>
      <c r="A186" s="8"/>
      <c r="B186" s="8"/>
      <c r="C186" s="8"/>
      <c r="D186" s="8"/>
      <c r="E186" s="8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6:26" ht="15.75" customHeight="1"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6:26" ht="15.75" customHeight="1"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6:26" ht="15.75" customHeight="1"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6:26" ht="15.75" customHeight="1"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6:26" ht="15.75" customHeight="1"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6:26" ht="15.75" customHeight="1"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6:26" ht="15.75" customHeight="1"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6:26" ht="15.75" customHeight="1"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6:26" ht="15.75" customHeight="1"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6:26" ht="15.75" customHeight="1"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6:26" ht="15.75" customHeight="1"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6:26" ht="15.75" customHeight="1"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6:26" ht="15.75" customHeight="1"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6:26" ht="15.75" customHeight="1"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6:26" ht="15.75" customHeight="1"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6:26" ht="15.75" customHeight="1"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6:26" ht="15.75" customHeight="1"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6:26" ht="15.75" customHeight="1"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6:26" ht="15.75" customHeight="1"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6:26" ht="15.75" customHeight="1"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6:26" ht="15.75" customHeight="1"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6:26" ht="15.75" customHeight="1"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6:26" ht="15.75" customHeight="1"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</sheetData>
  <phoneticPr fontId="0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33"/>
  <sheetViews>
    <sheetView zoomScale="75" workbookViewId="0">
      <selection activeCell="G1" sqref="G1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282" customHeight="1">
      <c r="A1" s="19" t="s">
        <v>185</v>
      </c>
      <c r="B1" s="20" t="s">
        <v>196</v>
      </c>
      <c r="C1" s="20" t="s">
        <v>197</v>
      </c>
      <c r="D1" s="20" t="s">
        <v>198</v>
      </c>
      <c r="E1" s="20" t="s">
        <v>189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>
      <c r="A2" s="16" t="s">
        <v>190</v>
      </c>
      <c r="B2" s="21">
        <v>40</v>
      </c>
      <c r="C2" s="21">
        <v>40</v>
      </c>
      <c r="D2" s="21">
        <v>20</v>
      </c>
      <c r="E2" s="21">
        <v>100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</row>
    <row r="3" spans="1:26" ht="15.75" customHeight="1">
      <c r="A3" s="3" t="str">
        <f ca="1">'Данные для ввода на bus.gov.ru'!D27</f>
        <v>Петровская общеобразовательная школа-интернат</v>
      </c>
      <c r="B3" s="22">
        <f ca="1">(('Данные для ввода на bus.gov.ru'!AQ27/'Данные для ввода на bus.gov.ru'!AR27)*100)*0.4</f>
        <v>40</v>
      </c>
      <c r="C3" s="18">
        <f ca="1">(('Данные для ввода на bus.gov.ru'!AT27/'Данные для ввода на bus.gov.ru'!AU27)*100)*0.4</f>
        <v>40</v>
      </c>
      <c r="D3" s="22">
        <f ca="1">(('Данные для ввода на bus.gov.ru'!AW27/'Данные для ввода на bus.gov.ru'!AX27)*100)*0.2</f>
        <v>20</v>
      </c>
      <c r="E3" s="22">
        <f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</row>
    <row r="5" spans="1:26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8"/>
    </row>
    <row r="6" spans="1:2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</row>
    <row r="7" spans="1:26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</row>
    <row r="8" spans="1:2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</row>
    <row r="9" spans="1:26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>
      <c r="A196" s="8"/>
      <c r="B196" s="8"/>
      <c r="C196" s="8"/>
      <c r="D196" s="8"/>
      <c r="E196" s="8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>
      <c r="A197" s="8"/>
      <c r="B197" s="8"/>
      <c r="C197" s="8"/>
      <c r="D197" s="8"/>
      <c r="E197" s="8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>
      <c r="A198" s="8"/>
      <c r="B198" s="8"/>
      <c r="C198" s="8"/>
      <c r="D198" s="8"/>
      <c r="E198" s="8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>
      <c r="A199" s="8"/>
      <c r="B199" s="8"/>
      <c r="C199" s="8"/>
      <c r="D199" s="8"/>
      <c r="E199" s="8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>
      <c r="A200" s="8"/>
      <c r="B200" s="8"/>
      <c r="C200" s="8"/>
      <c r="D200" s="8"/>
      <c r="E200" s="8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>
      <c r="A201" s="8"/>
      <c r="B201" s="8"/>
      <c r="C201" s="8"/>
      <c r="D201" s="8"/>
      <c r="E201" s="8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>
      <c r="A202" s="8"/>
      <c r="B202" s="8"/>
      <c r="C202" s="8"/>
      <c r="D202" s="8"/>
      <c r="E202" s="8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>
      <c r="A203" s="8"/>
      <c r="B203" s="8"/>
      <c r="C203" s="8"/>
      <c r="D203" s="8"/>
      <c r="E203" s="8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>
      <c r="A204" s="8"/>
      <c r="B204" s="8"/>
      <c r="C204" s="8"/>
      <c r="D204" s="8"/>
      <c r="E204" s="8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>
      <c r="A205" s="8"/>
      <c r="B205" s="8"/>
      <c r="C205" s="8"/>
      <c r="D205" s="8"/>
      <c r="E205" s="8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>
      <c r="A206" s="8"/>
      <c r="B206" s="8"/>
      <c r="C206" s="8"/>
      <c r="D206" s="8"/>
      <c r="E206" s="8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>
      <c r="A207" s="8"/>
      <c r="B207" s="8"/>
      <c r="C207" s="8"/>
      <c r="D207" s="8"/>
      <c r="E207" s="8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>
      <c r="A208" s="8"/>
      <c r="B208" s="8"/>
      <c r="C208" s="8"/>
      <c r="D208" s="8"/>
      <c r="E208" s="8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>
      <c r="A209" s="8"/>
      <c r="B209" s="8"/>
      <c r="C209" s="8"/>
      <c r="D209" s="8"/>
      <c r="E209" s="8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>
      <c r="A210" s="8"/>
      <c r="B210" s="8"/>
      <c r="C210" s="8"/>
      <c r="D210" s="8"/>
      <c r="E210" s="8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>
      <c r="A211" s="8"/>
      <c r="B211" s="8"/>
      <c r="C211" s="8"/>
      <c r="D211" s="8"/>
      <c r="E211" s="8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>
      <c r="A212" s="8"/>
      <c r="B212" s="8"/>
      <c r="C212" s="8"/>
      <c r="D212" s="8"/>
      <c r="E212" s="8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>
      <c r="A213" s="8"/>
      <c r="B213" s="8"/>
      <c r="C213" s="8"/>
      <c r="D213" s="8"/>
      <c r="E213" s="8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>
      <c r="A214" s="8"/>
      <c r="B214" s="8"/>
      <c r="C214" s="8"/>
      <c r="D214" s="8"/>
      <c r="E214" s="8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>
      <c r="A215" s="8"/>
      <c r="B215" s="8"/>
      <c r="C215" s="8"/>
      <c r="D215" s="8"/>
      <c r="E215" s="8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>
      <c r="A216" s="8"/>
      <c r="B216" s="8"/>
      <c r="C216" s="8"/>
      <c r="D216" s="8"/>
      <c r="E216" s="8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>
      <c r="A217" s="8"/>
      <c r="B217" s="8"/>
      <c r="C217" s="8"/>
      <c r="D217" s="8"/>
      <c r="E217" s="8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>
      <c r="A218" s="8"/>
      <c r="B218" s="8"/>
      <c r="C218" s="8"/>
      <c r="D218" s="8"/>
      <c r="E218" s="8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>
      <c r="A219" s="8"/>
      <c r="B219" s="8"/>
      <c r="C219" s="8"/>
      <c r="D219" s="8"/>
      <c r="E219" s="8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>
      <c r="A220" s="8"/>
      <c r="B220" s="8"/>
      <c r="C220" s="8"/>
      <c r="D220" s="8"/>
      <c r="E220" s="8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6:26" ht="15.75" customHeight="1"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6:26" ht="15.75" customHeight="1"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6:26" ht="15.75" customHeight="1"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6:26" ht="15.75" customHeight="1"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6:26" ht="15.75" customHeight="1"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6:26" ht="15.75" customHeight="1"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6:26" ht="15.75" customHeight="1"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6:26" ht="15.75" customHeight="1"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6:26" ht="15.75" customHeight="1"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6:26" ht="15.75" customHeight="1"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6:26" ht="15.75" customHeight="1"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6:26" ht="15.75" customHeight="1"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6:26" ht="15.75" customHeight="1"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6:26" ht="15.75" customHeight="1"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6:26" ht="15.75" customHeight="1"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6:26" ht="15.75" customHeight="1"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6:26" ht="15.75" customHeight="1"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6:26" ht="15.75" customHeight="1"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6:26" ht="15.75" customHeight="1"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6:26" ht="15.75" customHeight="1"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6:26" ht="15.75" customHeight="1"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6:26" ht="15.75" customHeight="1"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6:26" ht="15.75" customHeight="1"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6:26" ht="15.75" customHeight="1"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6:26" ht="15.75" customHeight="1"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</sheetData>
  <phoneticPr fontId="0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33"/>
  <sheetViews>
    <sheetView workbookViewId="0">
      <selection activeCell="B6" sqref="B6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113.25" customHeight="1">
      <c r="A1" s="9" t="s">
        <v>185</v>
      </c>
      <c r="B1" s="20" t="s">
        <v>199</v>
      </c>
      <c r="C1" s="20" t="s">
        <v>200</v>
      </c>
      <c r="D1" s="20" t="s">
        <v>201</v>
      </c>
      <c r="E1" s="20" t="s">
        <v>189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>
      <c r="A2" s="16" t="s">
        <v>190</v>
      </c>
      <c r="B2" s="21">
        <v>30</v>
      </c>
      <c r="C2" s="21">
        <v>20</v>
      </c>
      <c r="D2" s="21">
        <v>50</v>
      </c>
      <c r="E2" s="2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5.75" customHeight="1">
      <c r="A3" s="3" t="str">
        <f ca="1">'Данные для ввода на bus.gov.ru'!D27</f>
        <v>Петровская общеобразовательная школа-интернат</v>
      </c>
      <c r="B3" s="22">
        <f ca="1">(('Данные для ввода на bus.gov.ru'!AZ2/'Данные для ввода на bus.gov.ru'!BA2)*100)*0.3</f>
        <v>30</v>
      </c>
      <c r="C3" s="22">
        <f ca="1">(('Данные для ввода на bus.gov.ru'!BC2/'Данные для ввода на bus.gov.ru'!BD2)*100)*0.2</f>
        <v>20</v>
      </c>
      <c r="D3" s="22">
        <f ca="1">(('Данные для ввода на bus.gov.ru'!BF2/'Данные для ввода на bus.gov.ru'!BG2)*100)*0.5</f>
        <v>50</v>
      </c>
      <c r="E3" s="22">
        <f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</row>
    <row r="5" spans="1:26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8"/>
    </row>
    <row r="6" spans="1:2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</row>
    <row r="7" spans="1:26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</row>
    <row r="8" spans="1:2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</row>
    <row r="9" spans="1:26" ht="15.75" customHeight="1">
      <c r="A9" s="2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5.75" customHeight="1">
      <c r="A10" s="2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5.75" customHeight="1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5.75" customHeight="1">
      <c r="A12" s="2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5.75" customHeight="1">
      <c r="A13" s="2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5.75" customHeight="1">
      <c r="A14" s="2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5.75" customHeight="1">
      <c r="A15" s="2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5.75" customHeight="1">
      <c r="A16" s="2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5.75" customHeight="1">
      <c r="A17" s="2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5.75" customHeight="1">
      <c r="A18" s="2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5.75" customHeight="1">
      <c r="A19" s="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5.75" customHeight="1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5.75" customHeight="1">
      <c r="A21" s="2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5.75" customHeight="1">
      <c r="A22" s="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5.75" customHeight="1">
      <c r="A23" s="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5.75" customHeight="1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5.75" customHeight="1">
      <c r="A25" s="2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5.75" customHeight="1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5.75" customHeight="1">
      <c r="A27" s="2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>
      <c r="A31" s="2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>
      <c r="A32" s="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>
      <c r="A34" s="2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>
      <c r="A35" s="2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>
      <c r="A36" s="2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>
      <c r="A38" s="2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>
      <c r="A40" s="2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>
      <c r="A41" s="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>
      <c r="A43" s="2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>
      <c r="A44" s="2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>
      <c r="A45" s="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>
      <c r="A46" s="2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>
      <c r="A47" s="2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>
      <c r="A48" s="2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>
      <c r="A49" s="2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>
      <c r="A50" s="2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>
      <c r="A51" s="2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>
      <c r="A52" s="2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>
      <c r="A53" s="2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>
      <c r="A54" s="2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>
      <c r="A55" s="2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>
      <c r="A56" s="2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>
      <c r="A57" s="2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>
      <c r="A58" s="2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>
      <c r="A59" s="2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>
      <c r="A60" s="2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>
      <c r="A61" s="2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>
      <c r="A62" s="2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>
      <c r="A63" s="2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>
      <c r="A65" s="2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>
      <c r="A66" s="2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>
      <c r="A67" s="2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>
      <c r="A68" s="2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>
      <c r="A69" s="2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>
      <c r="A70" s="2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>
      <c r="A71" s="2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>
      <c r="A72" s="2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>
      <c r="A73" s="2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>
      <c r="A75" s="2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>
      <c r="A77" s="2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>
      <c r="A78" s="2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>
      <c r="A79" s="2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>
      <c r="A80" s="2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>
      <c r="A81" s="2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>
      <c r="A83" s="2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>
      <c r="A84" s="2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>
      <c r="A85" s="2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>
      <c r="A86" s="2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>
      <c r="A87" s="2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>
      <c r="A88" s="2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>
      <c r="A89" s="2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>
      <c r="A90" s="2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>
      <c r="A91" s="2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>
      <c r="A92" s="2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>
      <c r="A93" s="2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>
      <c r="A94" s="2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>
      <c r="A95" s="2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>
      <c r="A96" s="2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>
      <c r="A97" s="2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>
      <c r="A98" s="2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>
      <c r="A99" s="2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>
      <c r="A100" s="2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>
      <c r="A101" s="23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>
      <c r="A102" s="23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>
      <c r="A103" s="23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>
      <c r="A104" s="23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>
      <c r="A105" s="2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>
      <c r="A106" s="2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>
      <c r="A107" s="23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>
      <c r="A108" s="2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>
      <c r="A109" s="2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>
      <c r="A110" s="2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>
      <c r="A111" s="2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>
      <c r="A112" s="2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>
      <c r="A113" s="2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>
      <c r="A114" s="2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>
      <c r="A115" s="2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>
      <c r="A116" s="2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>
      <c r="A117" s="2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>
      <c r="A118" s="2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>
      <c r="A119" s="23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>
      <c r="A120" s="2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>
      <c r="A121" s="23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>
      <c r="A122" s="2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>
      <c r="A123" s="23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>
      <c r="A124" s="23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>
      <c r="A125" s="2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>
      <c r="A126" s="2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>
      <c r="A127" s="2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>
      <c r="A128" s="2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>
      <c r="A129" s="2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>
      <c r="A130" s="2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>
      <c r="A131" s="2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>
      <c r="A132" s="23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>
      <c r="A133" s="2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>
      <c r="A134" s="2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>
      <c r="A135" s="2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>
      <c r="A136" s="2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>
      <c r="A137" s="2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>
      <c r="A138" s="23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>
      <c r="A139" s="2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>
      <c r="A140" s="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>
      <c r="A141" s="2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>
      <c r="A142" s="2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>
      <c r="A143" s="2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>
      <c r="A144" s="23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>
      <c r="A145" s="2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>
      <c r="A146" s="2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>
      <c r="A147" s="2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>
      <c r="A148" s="2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>
      <c r="A149" s="2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>
      <c r="A150" s="2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>
      <c r="A151" s="2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>
      <c r="A152" s="2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>
      <c r="A153" s="2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>
      <c r="A154" s="2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>
      <c r="A155" s="2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>
      <c r="A156" s="2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>
      <c r="A157" s="2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>
      <c r="A158" s="2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>
      <c r="A159" s="2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>
      <c r="A160" s="2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>
      <c r="A161" s="2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>
      <c r="A162" s="2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>
      <c r="A163" s="2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>
      <c r="A164" s="2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>
      <c r="A165" s="23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>
      <c r="A166" s="2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>
      <c r="A167" s="23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>
      <c r="A168" s="2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>
      <c r="A169" s="2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>
      <c r="A170" s="2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>
      <c r="A171" s="2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>
      <c r="A172" s="2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>
      <c r="A173" s="2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>
      <c r="A174" s="2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>
      <c r="A175" s="2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>
      <c r="A176" s="2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>
      <c r="A177" s="2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>
      <c r="A178" s="2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>
      <c r="A179" s="2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>
      <c r="A180" s="2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>
      <c r="A181" s="2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>
      <c r="A182" s="2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>
      <c r="A183" s="23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>
      <c r="A184" s="23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>
      <c r="A185" s="2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>
      <c r="A186" s="2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>
      <c r="A187" s="2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>
      <c r="A188" s="23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>
      <c r="A189" s="23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>
      <c r="A190" s="2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>
      <c r="A191" s="23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>
      <c r="A192" s="23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>
      <c r="A193" s="2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>
      <c r="A194" s="23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>
      <c r="A195" s="23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>
      <c r="A196" s="24"/>
      <c r="B196" s="8"/>
      <c r="C196" s="8"/>
      <c r="D196" s="8"/>
      <c r="E196" s="8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>
      <c r="A197" s="24"/>
      <c r="B197" s="8"/>
      <c r="C197" s="8"/>
      <c r="D197" s="8"/>
      <c r="E197" s="8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>
      <c r="A198" s="24"/>
      <c r="B198" s="8"/>
      <c r="C198" s="8"/>
      <c r="D198" s="8"/>
      <c r="E198" s="8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>
      <c r="A199" s="24"/>
      <c r="B199" s="8"/>
      <c r="C199" s="8"/>
      <c r="D199" s="8"/>
      <c r="E199" s="8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>
      <c r="A200" s="24"/>
      <c r="B200" s="8"/>
      <c r="C200" s="8"/>
      <c r="D200" s="8"/>
      <c r="E200" s="8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>
      <c r="A201" s="24"/>
      <c r="B201" s="8"/>
      <c r="C201" s="8"/>
      <c r="D201" s="8"/>
      <c r="E201" s="8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>
      <c r="A202" s="24"/>
      <c r="B202" s="8"/>
      <c r="C202" s="8"/>
      <c r="D202" s="8"/>
      <c r="E202" s="8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>
      <c r="A203" s="24"/>
      <c r="B203" s="8"/>
      <c r="C203" s="8"/>
      <c r="D203" s="8"/>
      <c r="E203" s="8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>
      <c r="A204" s="24"/>
      <c r="B204" s="8"/>
      <c r="C204" s="8"/>
      <c r="D204" s="8"/>
      <c r="E204" s="8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>
      <c r="A205" s="24"/>
      <c r="B205" s="8"/>
      <c r="C205" s="8"/>
      <c r="D205" s="8"/>
      <c r="E205" s="8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>
      <c r="A206" s="24"/>
      <c r="B206" s="8"/>
      <c r="C206" s="8"/>
      <c r="D206" s="8"/>
      <c r="E206" s="8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>
      <c r="A207" s="24"/>
      <c r="B207" s="8"/>
      <c r="C207" s="8"/>
      <c r="D207" s="8"/>
      <c r="E207" s="8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>
      <c r="A208" s="24"/>
      <c r="B208" s="8"/>
      <c r="C208" s="8"/>
      <c r="D208" s="8"/>
      <c r="E208" s="8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>
      <c r="A209" s="24"/>
      <c r="B209" s="8"/>
      <c r="C209" s="8"/>
      <c r="D209" s="8"/>
      <c r="E209" s="8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>
      <c r="A210" s="24"/>
      <c r="B210" s="8"/>
      <c r="C210" s="8"/>
      <c r="D210" s="8"/>
      <c r="E210" s="8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>
      <c r="A211" s="24"/>
      <c r="B211" s="8"/>
      <c r="C211" s="8"/>
      <c r="D211" s="8"/>
      <c r="E211" s="8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>
      <c r="A212" s="24"/>
      <c r="B212" s="8"/>
      <c r="C212" s="8"/>
      <c r="D212" s="8"/>
      <c r="E212" s="8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>
      <c r="A213" s="24"/>
      <c r="B213" s="8"/>
      <c r="C213" s="8"/>
      <c r="D213" s="8"/>
      <c r="E213" s="8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>
      <c r="A214" s="24"/>
      <c r="B214" s="8"/>
      <c r="C214" s="8"/>
      <c r="D214" s="8"/>
      <c r="E214" s="8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>
      <c r="A215" s="24"/>
      <c r="B215" s="8"/>
      <c r="C215" s="8"/>
      <c r="D215" s="8"/>
      <c r="E215" s="8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>
      <c r="A216" s="24"/>
      <c r="B216" s="8"/>
      <c r="C216" s="8"/>
      <c r="D216" s="8"/>
      <c r="E216" s="8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>
      <c r="A217" s="24"/>
      <c r="B217" s="8"/>
      <c r="C217" s="8"/>
      <c r="D217" s="8"/>
      <c r="E217" s="8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>
      <c r="A218" s="24"/>
      <c r="B218" s="8"/>
      <c r="C218" s="8"/>
      <c r="D218" s="8"/>
      <c r="E218" s="8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>
      <c r="A219" s="24"/>
      <c r="B219" s="8"/>
      <c r="C219" s="8"/>
      <c r="D219" s="8"/>
      <c r="E219" s="8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>
      <c r="A220" s="24"/>
      <c r="B220" s="8"/>
      <c r="C220" s="8"/>
      <c r="D220" s="8"/>
      <c r="E220" s="8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>
      <c r="A221" s="24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24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24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2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24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24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24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24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24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24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24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24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24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24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24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24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24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24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24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24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24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24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24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24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24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2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24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24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24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24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24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24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24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24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24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24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24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24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24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24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24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24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24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24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2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24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24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2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24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24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24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24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24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24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24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24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24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24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24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24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24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24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24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24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24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24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24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24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24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24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24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24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24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24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24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24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24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24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24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24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24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24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24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2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24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2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2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24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24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2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2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24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24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2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24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2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24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24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24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24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24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24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24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24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24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24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24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24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24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24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24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24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24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24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24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24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24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2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24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24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24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24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24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24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24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24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24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24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24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24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24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24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24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24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24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24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24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2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2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2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2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2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2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2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2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2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24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24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24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24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24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24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24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2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24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24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2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2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24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24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24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24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24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2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2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2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24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24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24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24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24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24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24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2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24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24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24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24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24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24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24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24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24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24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24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24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24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24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24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24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24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24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24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24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24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24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24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24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24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2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24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24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24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24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24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2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24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24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24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24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24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24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24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24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24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2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24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24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24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24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24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24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24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24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24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24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24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24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24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24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24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24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24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24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24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24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24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24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24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24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24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24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24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2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24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24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24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24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24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24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24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24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24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24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24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24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24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24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24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24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24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24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24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2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24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24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24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24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24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24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24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24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24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24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24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24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24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24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24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24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24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24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24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24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24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24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24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24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24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24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24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24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24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24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24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24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24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24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24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24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24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24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24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24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24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24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24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24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24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24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24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24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24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24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24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24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24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24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24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24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24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24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24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24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24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24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24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24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24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24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24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24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24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24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24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24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24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24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24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24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24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24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24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24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24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24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24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24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24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24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24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24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24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24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24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24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24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24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24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24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24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24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24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24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24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24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24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24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24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24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24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24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24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24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24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24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24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24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24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24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24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24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24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24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24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24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24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24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6:26" ht="15.75" customHeight="1"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6:26" ht="15.75" customHeight="1"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6:26" ht="15.75" customHeight="1"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6:26" ht="15.75" customHeight="1"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6:26" ht="15.75" customHeight="1"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6:26" ht="15.75" customHeight="1"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6:26" ht="15.75" customHeight="1"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6:26" ht="15.75" customHeight="1"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6:26" ht="15.75" customHeight="1"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6:26" ht="15.75" customHeight="1"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6:26" ht="15.75" customHeight="1"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6:26" ht="15.75" customHeight="1"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6:26" ht="15.75" customHeight="1"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6:26" ht="15.75" customHeight="1"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6:26" ht="15.75" customHeight="1"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6:26" ht="15.75" customHeight="1"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6:26" ht="15.75" customHeight="1"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6:26" ht="15.75" customHeight="1"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6:26" ht="15.75" customHeight="1"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6:26" ht="15.75" customHeight="1"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6:26" ht="15.75" customHeight="1"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6:26" ht="15.75" customHeight="1"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6:26" ht="15.75" customHeight="1"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6:26" ht="15.75" customHeight="1"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6:26" ht="15.75" customHeight="1"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</sheetData>
  <phoneticPr fontId="0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43"/>
  <sheetViews>
    <sheetView tabSelected="1" zoomScale="75" workbookViewId="0">
      <selection activeCell="F8" sqref="F8"/>
    </sheetView>
  </sheetViews>
  <sheetFormatPr defaultColWidth="14.44140625" defaultRowHeight="15" customHeight="1"/>
  <cols>
    <col min="1" max="1" width="78.6640625" customWidth="1"/>
    <col min="2" max="26" width="14.44140625" customWidth="1"/>
  </cols>
  <sheetData>
    <row r="1" spans="1:26" ht="81" customHeight="1">
      <c r="A1" s="19" t="s">
        <v>202</v>
      </c>
      <c r="B1" s="25" t="s">
        <v>203</v>
      </c>
      <c r="C1" s="26" t="s">
        <v>204</v>
      </c>
      <c r="D1" s="26" t="s">
        <v>205</v>
      </c>
      <c r="E1" s="26" t="s">
        <v>206</v>
      </c>
      <c r="F1" s="26" t="s">
        <v>207</v>
      </c>
      <c r="G1" s="2" t="s">
        <v>208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17" t="s">
        <v>190</v>
      </c>
      <c r="B2" s="27">
        <f ca="1">'Критерий 1'!E2</f>
        <v>100</v>
      </c>
      <c r="C2" s="27">
        <f ca="1">'Критерий 2'!D2</f>
        <v>100</v>
      </c>
      <c r="D2" s="27">
        <f ca="1">'Критерий 3'!E2</f>
        <v>100</v>
      </c>
      <c r="E2" s="27">
        <f ca="1">'Критерий 4'!E2</f>
        <v>100</v>
      </c>
      <c r="F2" s="27">
        <f ca="1">'Критерий 5'!E2</f>
        <v>100</v>
      </c>
      <c r="G2" s="27">
        <f>AVERAGE(B2:F2)</f>
        <v>100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>
      <c r="A3" s="3" t="str">
        <f ca="1">'Критерий 1'!A3</f>
        <v>Петровская общеобразовательная школа-интернат</v>
      </c>
      <c r="B3" s="18" t="e">
        <f ca="1">'Критерий 1'!E3</f>
        <v>#NAME?</v>
      </c>
      <c r="C3" s="18">
        <f ca="1">'Критерий 2'!D3</f>
        <v>100</v>
      </c>
      <c r="D3" s="18" t="e">
        <f ca="1">'Критерий 3'!E3</f>
        <v>#NAME?</v>
      </c>
      <c r="E3" s="18">
        <f ca="1">'Критерий 4'!E3</f>
        <v>100</v>
      </c>
      <c r="F3" s="18">
        <f ca="1">'Критерий 5'!E3</f>
        <v>100</v>
      </c>
      <c r="G3" s="18" t="e">
        <f ca="1">AVERAGE(B3:F3)</f>
        <v>#NAME?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6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6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6" ht="15.75" customHeight="1">
      <c r="A9" s="5"/>
      <c r="B9" s="23"/>
      <c r="C9" s="5"/>
      <c r="D9" s="5"/>
      <c r="E9" s="5"/>
      <c r="F9" s="5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5"/>
      <c r="B10" s="23"/>
      <c r="C10" s="5"/>
      <c r="D10" s="5"/>
      <c r="E10" s="5"/>
      <c r="F10" s="5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5"/>
      <c r="B11" s="23"/>
      <c r="C11" s="5"/>
      <c r="D11" s="5"/>
      <c r="E11" s="5"/>
      <c r="F11" s="5"/>
      <c r="G11" s="2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5"/>
      <c r="B12" s="23"/>
      <c r="C12" s="5"/>
      <c r="D12" s="5"/>
      <c r="E12" s="5"/>
      <c r="F12" s="5"/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5"/>
      <c r="B13" s="23"/>
      <c r="C13" s="5"/>
      <c r="D13" s="5"/>
      <c r="E13" s="5"/>
      <c r="F13" s="5"/>
      <c r="G13" s="2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5"/>
      <c r="B14" s="23"/>
      <c r="C14" s="5"/>
      <c r="D14" s="5"/>
      <c r="E14" s="5"/>
      <c r="F14" s="5"/>
      <c r="G14" s="2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5"/>
      <c r="B15" s="23"/>
      <c r="C15" s="5"/>
      <c r="D15" s="5"/>
      <c r="E15" s="5"/>
      <c r="F15" s="5"/>
      <c r="G15" s="2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5"/>
      <c r="B16" s="23"/>
      <c r="C16" s="5"/>
      <c r="D16" s="5"/>
      <c r="E16" s="5"/>
      <c r="F16" s="5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"/>
      <c r="B17" s="23"/>
      <c r="C17" s="5"/>
      <c r="D17" s="5"/>
      <c r="E17" s="5"/>
      <c r="F17" s="5"/>
      <c r="G17" s="2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5"/>
      <c r="B18" s="23"/>
      <c r="C18" s="5"/>
      <c r="D18" s="5"/>
      <c r="E18" s="5"/>
      <c r="F18" s="5"/>
      <c r="G18" s="2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5"/>
      <c r="B19" s="23"/>
      <c r="C19" s="5"/>
      <c r="D19" s="5"/>
      <c r="E19" s="5"/>
      <c r="F19" s="5"/>
      <c r="G19" s="2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5"/>
      <c r="B20" s="23"/>
      <c r="C20" s="5"/>
      <c r="D20" s="5"/>
      <c r="E20" s="5"/>
      <c r="F20" s="5"/>
      <c r="G20" s="2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23"/>
      <c r="C21" s="5"/>
      <c r="D21" s="5"/>
      <c r="E21" s="5"/>
      <c r="F21" s="5"/>
      <c r="G21" s="2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23"/>
      <c r="C22" s="5"/>
      <c r="D22" s="5"/>
      <c r="E22" s="5"/>
      <c r="F22" s="5"/>
      <c r="G22" s="2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23"/>
      <c r="C23" s="5"/>
      <c r="D23" s="5"/>
      <c r="E23" s="5"/>
      <c r="F23" s="5"/>
      <c r="G23" s="2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23"/>
      <c r="C24" s="5"/>
      <c r="D24" s="5"/>
      <c r="E24" s="5"/>
      <c r="F24" s="5"/>
      <c r="G24" s="2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23"/>
      <c r="C25" s="5"/>
      <c r="D25" s="5"/>
      <c r="E25" s="5"/>
      <c r="F25" s="5"/>
      <c r="G25" s="2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23"/>
      <c r="C26" s="5"/>
      <c r="D26" s="5"/>
      <c r="E26" s="5"/>
      <c r="F26" s="5"/>
      <c r="G26" s="2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23"/>
      <c r="C27" s="5"/>
      <c r="D27" s="5"/>
      <c r="E27" s="5"/>
      <c r="F27" s="5"/>
      <c r="G27" s="2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23"/>
      <c r="C28" s="5"/>
      <c r="D28" s="5"/>
      <c r="E28" s="5"/>
      <c r="F28" s="5"/>
      <c r="G28" s="2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23"/>
      <c r="C29" s="5"/>
      <c r="D29" s="5"/>
      <c r="E29" s="5"/>
      <c r="F29" s="5"/>
      <c r="G29" s="2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23"/>
      <c r="C30" s="5"/>
      <c r="D30" s="5"/>
      <c r="E30" s="5"/>
      <c r="F30" s="5"/>
      <c r="G30" s="2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23"/>
      <c r="C31" s="5"/>
      <c r="D31" s="5"/>
      <c r="E31" s="5"/>
      <c r="F31" s="5"/>
      <c r="G31" s="2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23"/>
      <c r="C32" s="5"/>
      <c r="D32" s="5"/>
      <c r="E32" s="5"/>
      <c r="F32" s="5"/>
      <c r="G32" s="2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23"/>
      <c r="C33" s="5"/>
      <c r="D33" s="5"/>
      <c r="E33" s="5"/>
      <c r="F33" s="5"/>
      <c r="G33" s="2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23"/>
      <c r="C34" s="5"/>
      <c r="D34" s="5"/>
      <c r="E34" s="5"/>
      <c r="F34" s="5"/>
      <c r="G34" s="2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23"/>
      <c r="C35" s="5"/>
      <c r="D35" s="5"/>
      <c r="E35" s="5"/>
      <c r="F35" s="5"/>
      <c r="G35" s="2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23"/>
      <c r="C36" s="5"/>
      <c r="D36" s="5"/>
      <c r="E36" s="5"/>
      <c r="F36" s="5"/>
      <c r="G36" s="2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23"/>
      <c r="C37" s="5"/>
      <c r="D37" s="5"/>
      <c r="E37" s="5"/>
      <c r="F37" s="5"/>
      <c r="G37" s="2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23"/>
      <c r="C38" s="5"/>
      <c r="D38" s="5"/>
      <c r="E38" s="5"/>
      <c r="F38" s="5"/>
      <c r="G38" s="2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23"/>
      <c r="C39" s="5"/>
      <c r="D39" s="5"/>
      <c r="E39" s="5"/>
      <c r="F39" s="5"/>
      <c r="G39" s="2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23"/>
      <c r="C40" s="5"/>
      <c r="D40" s="5"/>
      <c r="E40" s="5"/>
      <c r="F40" s="5"/>
      <c r="G40" s="2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23"/>
      <c r="C41" s="5"/>
      <c r="D41" s="5"/>
      <c r="E41" s="5"/>
      <c r="F41" s="5"/>
      <c r="G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23"/>
      <c r="C42" s="5"/>
      <c r="D42" s="5"/>
      <c r="E42" s="5"/>
      <c r="F42" s="5"/>
      <c r="G42" s="2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23"/>
      <c r="C43" s="5"/>
      <c r="D43" s="5"/>
      <c r="E43" s="5"/>
      <c r="F43" s="5"/>
      <c r="G43" s="2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23"/>
      <c r="C44" s="5"/>
      <c r="D44" s="5"/>
      <c r="E44" s="5"/>
      <c r="F44" s="5"/>
      <c r="G44" s="2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23"/>
      <c r="C45" s="5"/>
      <c r="D45" s="5"/>
      <c r="E45" s="5"/>
      <c r="F45" s="5"/>
      <c r="G45" s="2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23"/>
      <c r="C46" s="5"/>
      <c r="D46" s="5"/>
      <c r="E46" s="5"/>
      <c r="F46" s="5"/>
      <c r="G46" s="2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23"/>
      <c r="C47" s="5"/>
      <c r="D47" s="5"/>
      <c r="E47" s="5"/>
      <c r="F47" s="5"/>
      <c r="G47" s="2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23"/>
      <c r="C48" s="5"/>
      <c r="D48" s="5"/>
      <c r="E48" s="5"/>
      <c r="F48" s="5"/>
      <c r="G48" s="2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23"/>
      <c r="C49" s="5"/>
      <c r="D49" s="5"/>
      <c r="E49" s="5"/>
      <c r="F49" s="5"/>
      <c r="G49" s="2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23"/>
      <c r="C50" s="5"/>
      <c r="D50" s="5"/>
      <c r="E50" s="5"/>
      <c r="F50" s="5"/>
      <c r="G50" s="2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23"/>
      <c r="C51" s="5"/>
      <c r="D51" s="5"/>
      <c r="E51" s="5"/>
      <c r="F51" s="5"/>
      <c r="G51" s="2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23"/>
      <c r="C52" s="5"/>
      <c r="D52" s="5"/>
      <c r="E52" s="5"/>
      <c r="F52" s="5"/>
      <c r="G52" s="2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23"/>
      <c r="C53" s="5"/>
      <c r="D53" s="5"/>
      <c r="E53" s="5"/>
      <c r="F53" s="5"/>
      <c r="G53" s="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23"/>
      <c r="C54" s="5"/>
      <c r="D54" s="5"/>
      <c r="E54" s="5"/>
      <c r="F54" s="5"/>
      <c r="G54" s="2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23"/>
      <c r="C55" s="5"/>
      <c r="D55" s="5"/>
      <c r="E55" s="5"/>
      <c r="F55" s="5"/>
      <c r="G55" s="2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23"/>
      <c r="C56" s="5"/>
      <c r="D56" s="5"/>
      <c r="E56" s="5"/>
      <c r="F56" s="5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23"/>
      <c r="C57" s="5"/>
      <c r="D57" s="5"/>
      <c r="E57" s="5"/>
      <c r="F57" s="5"/>
      <c r="G57" s="2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23"/>
      <c r="C58" s="5"/>
      <c r="D58" s="5"/>
      <c r="E58" s="5"/>
      <c r="F58" s="5"/>
      <c r="G58" s="2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23"/>
      <c r="C59" s="5"/>
      <c r="D59" s="5"/>
      <c r="E59" s="5"/>
      <c r="F59" s="5"/>
      <c r="G59" s="2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23"/>
      <c r="C60" s="5"/>
      <c r="D60" s="5"/>
      <c r="E60" s="5"/>
      <c r="F60" s="5"/>
      <c r="G60" s="2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23"/>
      <c r="C61" s="5"/>
      <c r="D61" s="5"/>
      <c r="E61" s="5"/>
      <c r="F61" s="5"/>
      <c r="G61" s="2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23"/>
      <c r="C62" s="5"/>
      <c r="D62" s="5"/>
      <c r="E62" s="5"/>
      <c r="F62" s="5"/>
      <c r="G62" s="2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23"/>
      <c r="C63" s="5"/>
      <c r="D63" s="5"/>
      <c r="E63" s="5"/>
      <c r="F63" s="5"/>
      <c r="G63" s="2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23"/>
      <c r="C64" s="5"/>
      <c r="D64" s="5"/>
      <c r="E64" s="5"/>
      <c r="F64" s="5"/>
      <c r="G64" s="2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23"/>
      <c r="C65" s="5"/>
      <c r="D65" s="5"/>
      <c r="E65" s="5"/>
      <c r="F65" s="5"/>
      <c r="G65" s="2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23"/>
      <c r="C66" s="5"/>
      <c r="D66" s="5"/>
      <c r="E66" s="5"/>
      <c r="F66" s="5"/>
      <c r="G66" s="2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23"/>
      <c r="C67" s="5"/>
      <c r="D67" s="5"/>
      <c r="E67" s="5"/>
      <c r="F67" s="5"/>
      <c r="G67" s="2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23"/>
      <c r="C68" s="5"/>
      <c r="D68" s="5"/>
      <c r="E68" s="5"/>
      <c r="F68" s="5"/>
      <c r="G68" s="2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23"/>
      <c r="C69" s="5"/>
      <c r="D69" s="5"/>
      <c r="E69" s="5"/>
      <c r="F69" s="5"/>
      <c r="G69" s="2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23"/>
      <c r="C70" s="5"/>
      <c r="D70" s="5"/>
      <c r="E70" s="5"/>
      <c r="F70" s="5"/>
      <c r="G70" s="2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23"/>
      <c r="C71" s="5"/>
      <c r="D71" s="5"/>
      <c r="E71" s="5"/>
      <c r="F71" s="5"/>
      <c r="G71" s="2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23"/>
      <c r="C72" s="5"/>
      <c r="D72" s="5"/>
      <c r="E72" s="5"/>
      <c r="F72" s="5"/>
      <c r="G72" s="2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23"/>
      <c r="C73" s="5"/>
      <c r="D73" s="5"/>
      <c r="E73" s="5"/>
      <c r="F73" s="5"/>
      <c r="G73" s="2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23"/>
      <c r="C74" s="5"/>
      <c r="D74" s="5"/>
      <c r="E74" s="5"/>
      <c r="F74" s="5"/>
      <c r="G74" s="2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23"/>
      <c r="C75" s="5"/>
      <c r="D75" s="5"/>
      <c r="E75" s="5"/>
      <c r="F75" s="5"/>
      <c r="G75" s="2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23"/>
      <c r="C76" s="5"/>
      <c r="D76" s="5"/>
      <c r="E76" s="5"/>
      <c r="F76" s="5"/>
      <c r="G76" s="2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23"/>
      <c r="C77" s="5"/>
      <c r="D77" s="5"/>
      <c r="E77" s="5"/>
      <c r="F77" s="5"/>
      <c r="G77" s="2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23"/>
      <c r="C78" s="5"/>
      <c r="D78" s="5"/>
      <c r="E78" s="5"/>
      <c r="F78" s="5"/>
      <c r="G78" s="2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23"/>
      <c r="C79" s="5"/>
      <c r="D79" s="5"/>
      <c r="E79" s="5"/>
      <c r="F79" s="5"/>
      <c r="G79" s="2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23"/>
      <c r="C80" s="5"/>
      <c r="D80" s="5"/>
      <c r="E80" s="5"/>
      <c r="F80" s="5"/>
      <c r="G80" s="2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23"/>
      <c r="C81" s="5"/>
      <c r="D81" s="5"/>
      <c r="E81" s="5"/>
      <c r="F81" s="5"/>
      <c r="G81" s="2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23"/>
      <c r="C82" s="5"/>
      <c r="D82" s="5"/>
      <c r="E82" s="5"/>
      <c r="F82" s="5"/>
      <c r="G82" s="2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23"/>
      <c r="C83" s="5"/>
      <c r="D83" s="5"/>
      <c r="E83" s="5"/>
      <c r="F83" s="5"/>
      <c r="G83" s="2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23"/>
      <c r="C84" s="5"/>
      <c r="D84" s="5"/>
      <c r="E84" s="5"/>
      <c r="F84" s="5"/>
      <c r="G84" s="2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23"/>
      <c r="C85" s="5"/>
      <c r="D85" s="5"/>
      <c r="E85" s="5"/>
      <c r="F85" s="5"/>
      <c r="G85" s="2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23"/>
      <c r="C86" s="5"/>
      <c r="D86" s="5"/>
      <c r="E86" s="5"/>
      <c r="F86" s="5"/>
      <c r="G86" s="2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23"/>
      <c r="C87" s="5"/>
      <c r="D87" s="5"/>
      <c r="E87" s="5"/>
      <c r="F87" s="5"/>
      <c r="G87" s="2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23"/>
      <c r="C88" s="5"/>
      <c r="D88" s="5"/>
      <c r="E88" s="5"/>
      <c r="F88" s="5"/>
      <c r="G88" s="2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23"/>
      <c r="C89" s="5"/>
      <c r="D89" s="5"/>
      <c r="E89" s="5"/>
      <c r="F89" s="5"/>
      <c r="G89" s="2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23"/>
      <c r="C90" s="5"/>
      <c r="D90" s="5"/>
      <c r="E90" s="5"/>
      <c r="F90" s="5"/>
      <c r="G90" s="2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23"/>
      <c r="C91" s="5"/>
      <c r="D91" s="5"/>
      <c r="E91" s="5"/>
      <c r="F91" s="5"/>
      <c r="G91" s="2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23"/>
      <c r="C92" s="5"/>
      <c r="D92" s="5"/>
      <c r="E92" s="5"/>
      <c r="F92" s="5"/>
      <c r="G92" s="2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23"/>
      <c r="C93" s="5"/>
      <c r="D93" s="5"/>
      <c r="E93" s="5"/>
      <c r="F93" s="5"/>
      <c r="G93" s="2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23"/>
      <c r="C94" s="5"/>
      <c r="D94" s="5"/>
      <c r="E94" s="5"/>
      <c r="F94" s="5"/>
      <c r="G94" s="2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23"/>
      <c r="C95" s="5"/>
      <c r="D95" s="5"/>
      <c r="E95" s="5"/>
      <c r="F95" s="5"/>
      <c r="G95" s="2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23"/>
      <c r="C96" s="5"/>
      <c r="D96" s="5"/>
      <c r="E96" s="5"/>
      <c r="F96" s="5"/>
      <c r="G96" s="2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23"/>
      <c r="C97" s="5"/>
      <c r="D97" s="5"/>
      <c r="E97" s="5"/>
      <c r="F97" s="5"/>
      <c r="G97" s="2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23"/>
      <c r="C98" s="5"/>
      <c r="D98" s="5"/>
      <c r="E98" s="5"/>
      <c r="F98" s="5"/>
      <c r="G98" s="2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23"/>
      <c r="C99" s="5"/>
      <c r="D99" s="5"/>
      <c r="E99" s="5"/>
      <c r="F99" s="5"/>
      <c r="G99" s="2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23"/>
      <c r="C100" s="5"/>
      <c r="D100" s="5"/>
      <c r="E100" s="5"/>
      <c r="F100" s="5"/>
      <c r="G100" s="2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23"/>
      <c r="C101" s="5"/>
      <c r="D101" s="5"/>
      <c r="E101" s="5"/>
      <c r="F101" s="5"/>
      <c r="G101" s="2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23"/>
      <c r="C102" s="5"/>
      <c r="D102" s="5"/>
      <c r="E102" s="5"/>
      <c r="F102" s="5"/>
      <c r="G102" s="2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23"/>
      <c r="C103" s="5"/>
      <c r="D103" s="5"/>
      <c r="E103" s="5"/>
      <c r="F103" s="5"/>
      <c r="G103" s="2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23"/>
      <c r="C104" s="5"/>
      <c r="D104" s="5"/>
      <c r="E104" s="5"/>
      <c r="F104" s="5"/>
      <c r="G104" s="2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23"/>
      <c r="C105" s="5"/>
      <c r="D105" s="5"/>
      <c r="E105" s="5"/>
      <c r="F105" s="5"/>
      <c r="G105" s="2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23"/>
      <c r="C106" s="5"/>
      <c r="D106" s="5"/>
      <c r="E106" s="5"/>
      <c r="F106" s="5"/>
      <c r="G106" s="2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23"/>
      <c r="C107" s="5"/>
      <c r="D107" s="5"/>
      <c r="E107" s="5"/>
      <c r="F107" s="5"/>
      <c r="G107" s="2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23"/>
      <c r="C108" s="5"/>
      <c r="D108" s="5"/>
      <c r="E108" s="5"/>
      <c r="F108" s="5"/>
      <c r="G108" s="2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23"/>
      <c r="C109" s="5"/>
      <c r="D109" s="5"/>
      <c r="E109" s="5"/>
      <c r="F109" s="5"/>
      <c r="G109" s="2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23"/>
      <c r="C110" s="5"/>
      <c r="D110" s="5"/>
      <c r="E110" s="5"/>
      <c r="F110" s="5"/>
      <c r="G110" s="2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23"/>
      <c r="C111" s="5"/>
      <c r="D111" s="5"/>
      <c r="E111" s="5"/>
      <c r="F111" s="5"/>
      <c r="G111" s="2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23"/>
      <c r="C112" s="5"/>
      <c r="D112" s="5"/>
      <c r="E112" s="5"/>
      <c r="F112" s="5"/>
      <c r="G112" s="2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23"/>
      <c r="C113" s="5"/>
      <c r="D113" s="5"/>
      <c r="E113" s="5"/>
      <c r="F113" s="5"/>
      <c r="G113" s="2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23"/>
      <c r="C114" s="5"/>
      <c r="D114" s="5"/>
      <c r="E114" s="5"/>
      <c r="F114" s="5"/>
      <c r="G114" s="2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23"/>
      <c r="C115" s="5"/>
      <c r="D115" s="5"/>
      <c r="E115" s="5"/>
      <c r="F115" s="5"/>
      <c r="G115" s="2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23"/>
      <c r="C116" s="5"/>
      <c r="D116" s="5"/>
      <c r="E116" s="5"/>
      <c r="F116" s="5"/>
      <c r="G116" s="2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23"/>
      <c r="C117" s="5"/>
      <c r="D117" s="5"/>
      <c r="E117" s="5"/>
      <c r="F117" s="5"/>
      <c r="G117" s="2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23"/>
      <c r="C118" s="5"/>
      <c r="D118" s="5"/>
      <c r="E118" s="5"/>
      <c r="F118" s="5"/>
      <c r="G118" s="2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23"/>
      <c r="C119" s="5"/>
      <c r="D119" s="5"/>
      <c r="E119" s="5"/>
      <c r="F119" s="5"/>
      <c r="G119" s="2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23"/>
      <c r="C120" s="5"/>
      <c r="D120" s="5"/>
      <c r="E120" s="5"/>
      <c r="F120" s="5"/>
      <c r="G120" s="2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23"/>
      <c r="C121" s="5"/>
      <c r="D121" s="5"/>
      <c r="E121" s="5"/>
      <c r="F121" s="5"/>
      <c r="G121" s="2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23"/>
      <c r="C122" s="5"/>
      <c r="D122" s="5"/>
      <c r="E122" s="5"/>
      <c r="F122" s="5"/>
      <c r="G122" s="2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23"/>
      <c r="C123" s="5"/>
      <c r="D123" s="5"/>
      <c r="E123" s="5"/>
      <c r="F123" s="5"/>
      <c r="G123" s="2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23"/>
      <c r="C124" s="5"/>
      <c r="D124" s="5"/>
      <c r="E124" s="5"/>
      <c r="F124" s="5"/>
      <c r="G124" s="2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23"/>
      <c r="C125" s="5"/>
      <c r="D125" s="5"/>
      <c r="E125" s="5"/>
      <c r="F125" s="5"/>
      <c r="G125" s="2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23"/>
      <c r="C126" s="5"/>
      <c r="D126" s="5"/>
      <c r="E126" s="5"/>
      <c r="F126" s="5"/>
      <c r="G126" s="2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23"/>
      <c r="C127" s="5"/>
      <c r="D127" s="5"/>
      <c r="E127" s="5"/>
      <c r="F127" s="5"/>
      <c r="G127" s="2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23"/>
      <c r="C128" s="5"/>
      <c r="D128" s="5"/>
      <c r="E128" s="5"/>
      <c r="F128" s="5"/>
      <c r="G128" s="2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23"/>
      <c r="C129" s="5"/>
      <c r="D129" s="5"/>
      <c r="E129" s="5"/>
      <c r="F129" s="5"/>
      <c r="G129" s="2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23"/>
      <c r="C130" s="5"/>
      <c r="D130" s="5"/>
      <c r="E130" s="5"/>
      <c r="F130" s="5"/>
      <c r="G130" s="2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23"/>
      <c r="C131" s="5"/>
      <c r="D131" s="5"/>
      <c r="E131" s="5"/>
      <c r="F131" s="5"/>
      <c r="G131" s="2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23"/>
      <c r="C132" s="5"/>
      <c r="D132" s="5"/>
      <c r="E132" s="5"/>
      <c r="F132" s="5"/>
      <c r="G132" s="2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23"/>
      <c r="C133" s="5"/>
      <c r="D133" s="5"/>
      <c r="E133" s="5"/>
      <c r="F133" s="5"/>
      <c r="G133" s="2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23"/>
      <c r="C134" s="5"/>
      <c r="D134" s="5"/>
      <c r="E134" s="5"/>
      <c r="F134" s="5"/>
      <c r="G134" s="2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23"/>
      <c r="C135" s="5"/>
      <c r="D135" s="5"/>
      <c r="E135" s="5"/>
      <c r="F135" s="5"/>
      <c r="G135" s="2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23"/>
      <c r="C136" s="5"/>
      <c r="D136" s="5"/>
      <c r="E136" s="5"/>
      <c r="F136" s="5"/>
      <c r="G136" s="2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23"/>
      <c r="C137" s="5"/>
      <c r="D137" s="5"/>
      <c r="E137" s="5"/>
      <c r="F137" s="5"/>
      <c r="G137" s="2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23"/>
      <c r="C138" s="5"/>
      <c r="D138" s="5"/>
      <c r="E138" s="5"/>
      <c r="F138" s="5"/>
      <c r="G138" s="2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23"/>
      <c r="C139" s="5"/>
      <c r="D139" s="5"/>
      <c r="E139" s="5"/>
      <c r="F139" s="5"/>
      <c r="G139" s="2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23"/>
      <c r="C140" s="5"/>
      <c r="D140" s="5"/>
      <c r="E140" s="5"/>
      <c r="F140" s="5"/>
      <c r="G140" s="2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23"/>
      <c r="C141" s="5"/>
      <c r="D141" s="5"/>
      <c r="E141" s="5"/>
      <c r="F141" s="5"/>
      <c r="G141" s="2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23"/>
      <c r="C142" s="5"/>
      <c r="D142" s="5"/>
      <c r="E142" s="5"/>
      <c r="F142" s="5"/>
      <c r="G142" s="2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23"/>
      <c r="C143" s="5"/>
      <c r="D143" s="5"/>
      <c r="E143" s="5"/>
      <c r="F143" s="5"/>
      <c r="G143" s="2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23"/>
      <c r="C144" s="5"/>
      <c r="D144" s="5"/>
      <c r="E144" s="5"/>
      <c r="F144" s="5"/>
      <c r="G144" s="2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23"/>
      <c r="C145" s="5"/>
      <c r="D145" s="5"/>
      <c r="E145" s="5"/>
      <c r="F145" s="5"/>
      <c r="G145" s="2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23"/>
      <c r="C146" s="5"/>
      <c r="D146" s="5"/>
      <c r="E146" s="5"/>
      <c r="F146" s="5"/>
      <c r="G146" s="2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23"/>
      <c r="C147" s="5"/>
      <c r="D147" s="5"/>
      <c r="E147" s="5"/>
      <c r="F147" s="5"/>
      <c r="G147" s="2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23"/>
      <c r="C148" s="5"/>
      <c r="D148" s="5"/>
      <c r="E148" s="5"/>
      <c r="F148" s="5"/>
      <c r="G148" s="2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23"/>
      <c r="C149" s="5"/>
      <c r="D149" s="5"/>
      <c r="E149" s="5"/>
      <c r="F149" s="5"/>
      <c r="G149" s="2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23"/>
      <c r="C150" s="5"/>
      <c r="D150" s="5"/>
      <c r="E150" s="5"/>
      <c r="F150" s="5"/>
      <c r="G150" s="2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23"/>
      <c r="C151" s="5"/>
      <c r="D151" s="5"/>
      <c r="E151" s="5"/>
      <c r="F151" s="5"/>
      <c r="G151" s="2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23"/>
      <c r="C152" s="5"/>
      <c r="D152" s="5"/>
      <c r="E152" s="5"/>
      <c r="F152" s="5"/>
      <c r="G152" s="2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23"/>
      <c r="C153" s="5"/>
      <c r="D153" s="5"/>
      <c r="E153" s="5"/>
      <c r="F153" s="5"/>
      <c r="G153" s="2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23"/>
      <c r="C154" s="5"/>
      <c r="D154" s="5"/>
      <c r="E154" s="5"/>
      <c r="F154" s="5"/>
      <c r="G154" s="2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23"/>
      <c r="C155" s="5"/>
      <c r="D155" s="5"/>
      <c r="E155" s="5"/>
      <c r="F155" s="5"/>
      <c r="G155" s="2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23"/>
      <c r="C156" s="5"/>
      <c r="D156" s="5"/>
      <c r="E156" s="5"/>
      <c r="F156" s="5"/>
      <c r="G156" s="2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23"/>
      <c r="C157" s="5"/>
      <c r="D157" s="5"/>
      <c r="E157" s="5"/>
      <c r="F157" s="5"/>
      <c r="G157" s="2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23"/>
      <c r="C158" s="5"/>
      <c r="D158" s="5"/>
      <c r="E158" s="5"/>
      <c r="F158" s="5"/>
      <c r="G158" s="2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23"/>
      <c r="C159" s="5"/>
      <c r="D159" s="5"/>
      <c r="E159" s="5"/>
      <c r="F159" s="5"/>
      <c r="G159" s="2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23"/>
      <c r="C160" s="5"/>
      <c r="D160" s="5"/>
      <c r="E160" s="5"/>
      <c r="F160" s="5"/>
      <c r="G160" s="2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23"/>
      <c r="C161" s="5"/>
      <c r="D161" s="5"/>
      <c r="E161" s="5"/>
      <c r="F161" s="5"/>
      <c r="G161" s="2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23"/>
      <c r="C162" s="5"/>
      <c r="D162" s="5"/>
      <c r="E162" s="5"/>
      <c r="F162" s="5"/>
      <c r="G162" s="2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23"/>
      <c r="C163" s="5"/>
      <c r="D163" s="5"/>
      <c r="E163" s="5"/>
      <c r="F163" s="5"/>
      <c r="G163" s="2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23"/>
      <c r="C164" s="5"/>
      <c r="D164" s="5"/>
      <c r="E164" s="5"/>
      <c r="F164" s="5"/>
      <c r="G164" s="2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23"/>
      <c r="C165" s="5"/>
      <c r="D165" s="5"/>
      <c r="E165" s="5"/>
      <c r="F165" s="5"/>
      <c r="G165" s="2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23"/>
      <c r="C166" s="5"/>
      <c r="D166" s="5"/>
      <c r="E166" s="5"/>
      <c r="F166" s="5"/>
      <c r="G166" s="2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23"/>
      <c r="C167" s="5"/>
      <c r="D167" s="5"/>
      <c r="E167" s="5"/>
      <c r="F167" s="5"/>
      <c r="G167" s="2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23"/>
      <c r="C168" s="5"/>
      <c r="D168" s="5"/>
      <c r="E168" s="5"/>
      <c r="F168" s="5"/>
      <c r="G168" s="2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23"/>
      <c r="C169" s="5"/>
      <c r="D169" s="5"/>
      <c r="E169" s="5"/>
      <c r="F169" s="5"/>
      <c r="G169" s="2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23"/>
      <c r="C170" s="5"/>
      <c r="D170" s="5"/>
      <c r="E170" s="5"/>
      <c r="F170" s="5"/>
      <c r="G170" s="2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23"/>
      <c r="C171" s="5"/>
      <c r="D171" s="5"/>
      <c r="E171" s="5"/>
      <c r="F171" s="5"/>
      <c r="G171" s="2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23"/>
      <c r="C172" s="5"/>
      <c r="D172" s="5"/>
      <c r="E172" s="5"/>
      <c r="F172" s="5"/>
      <c r="G172" s="2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23"/>
      <c r="C173" s="5"/>
      <c r="D173" s="5"/>
      <c r="E173" s="5"/>
      <c r="F173" s="5"/>
      <c r="G173" s="2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23"/>
      <c r="C174" s="5"/>
      <c r="D174" s="5"/>
      <c r="E174" s="5"/>
      <c r="F174" s="5"/>
      <c r="G174" s="2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23"/>
      <c r="C175" s="5"/>
      <c r="D175" s="5"/>
      <c r="E175" s="5"/>
      <c r="F175" s="5"/>
      <c r="G175" s="2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23"/>
      <c r="C176" s="5"/>
      <c r="D176" s="5"/>
      <c r="E176" s="5"/>
      <c r="F176" s="5"/>
      <c r="G176" s="2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23"/>
      <c r="C177" s="5"/>
      <c r="D177" s="5"/>
      <c r="E177" s="5"/>
      <c r="F177" s="5"/>
      <c r="G177" s="2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23"/>
      <c r="C178" s="5"/>
      <c r="D178" s="5"/>
      <c r="E178" s="5"/>
      <c r="F178" s="5"/>
      <c r="G178" s="2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23"/>
      <c r="C179" s="5"/>
      <c r="D179" s="5"/>
      <c r="E179" s="5"/>
      <c r="F179" s="5"/>
      <c r="G179" s="2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23"/>
      <c r="C180" s="5"/>
      <c r="D180" s="5"/>
      <c r="E180" s="5"/>
      <c r="F180" s="5"/>
      <c r="G180" s="2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23"/>
      <c r="C181" s="5"/>
      <c r="D181" s="5"/>
      <c r="E181" s="5"/>
      <c r="F181" s="5"/>
      <c r="G181" s="2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23"/>
      <c r="C182" s="5"/>
      <c r="D182" s="5"/>
      <c r="E182" s="5"/>
      <c r="F182" s="5"/>
      <c r="G182" s="2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23"/>
      <c r="C183" s="5"/>
      <c r="D183" s="5"/>
      <c r="E183" s="5"/>
      <c r="F183" s="5"/>
      <c r="G183" s="2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23"/>
      <c r="C184" s="5"/>
      <c r="D184" s="5"/>
      <c r="E184" s="5"/>
      <c r="F184" s="5"/>
      <c r="G184" s="2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23"/>
      <c r="C185" s="5"/>
      <c r="D185" s="5"/>
      <c r="E185" s="5"/>
      <c r="F185" s="5"/>
      <c r="G185" s="2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23"/>
      <c r="C186" s="5"/>
      <c r="D186" s="5"/>
      <c r="E186" s="5"/>
      <c r="F186" s="5"/>
      <c r="G186" s="2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23"/>
      <c r="C187" s="5"/>
      <c r="D187" s="5"/>
      <c r="E187" s="5"/>
      <c r="F187" s="5"/>
      <c r="G187" s="2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23"/>
      <c r="C188" s="5"/>
      <c r="D188" s="5"/>
      <c r="E188" s="5"/>
      <c r="F188" s="5"/>
      <c r="G188" s="2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23"/>
      <c r="C189" s="5"/>
      <c r="D189" s="5"/>
      <c r="E189" s="5"/>
      <c r="F189" s="5"/>
      <c r="G189" s="2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23"/>
      <c r="C190" s="5"/>
      <c r="D190" s="5"/>
      <c r="E190" s="5"/>
      <c r="F190" s="5"/>
      <c r="G190" s="2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23"/>
      <c r="C191" s="5"/>
      <c r="D191" s="5"/>
      <c r="E191" s="5"/>
      <c r="F191" s="5"/>
      <c r="G191" s="2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23"/>
      <c r="C192" s="5"/>
      <c r="D192" s="5"/>
      <c r="E192" s="5"/>
      <c r="F192" s="5"/>
      <c r="G192" s="2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23"/>
      <c r="C193" s="5"/>
      <c r="D193" s="5"/>
      <c r="E193" s="5"/>
      <c r="F193" s="5"/>
      <c r="G193" s="2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23"/>
      <c r="C194" s="5"/>
      <c r="D194" s="5"/>
      <c r="E194" s="5"/>
      <c r="F194" s="5"/>
      <c r="G194" s="2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23"/>
      <c r="C195" s="5"/>
      <c r="D195" s="5"/>
      <c r="E195" s="5"/>
      <c r="F195" s="5"/>
      <c r="G195" s="2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23"/>
      <c r="C196" s="5"/>
      <c r="D196" s="5"/>
      <c r="E196" s="5"/>
      <c r="F196" s="5"/>
      <c r="G196" s="2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23"/>
      <c r="C197" s="5"/>
      <c r="D197" s="5"/>
      <c r="E197" s="5"/>
      <c r="F197" s="5"/>
      <c r="G197" s="2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23"/>
      <c r="C198" s="5"/>
      <c r="D198" s="5"/>
      <c r="E198" s="5"/>
      <c r="F198" s="5"/>
      <c r="G198" s="2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23"/>
      <c r="C199" s="5"/>
      <c r="D199" s="5"/>
      <c r="E199" s="5"/>
      <c r="F199" s="5"/>
      <c r="G199" s="2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23"/>
      <c r="C200" s="5"/>
      <c r="D200" s="5"/>
      <c r="E200" s="5"/>
      <c r="F200" s="5"/>
      <c r="G200" s="2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23"/>
      <c r="C201" s="5"/>
      <c r="D201" s="5"/>
      <c r="E201" s="5"/>
      <c r="F201" s="5"/>
      <c r="G201" s="2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23"/>
      <c r="C202" s="5"/>
      <c r="D202" s="5"/>
      <c r="E202" s="5"/>
      <c r="F202" s="5"/>
      <c r="G202" s="2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23"/>
      <c r="C203" s="5"/>
      <c r="D203" s="5"/>
      <c r="E203" s="5"/>
      <c r="F203" s="5"/>
      <c r="G203" s="2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23"/>
      <c r="C204" s="5"/>
      <c r="D204" s="5"/>
      <c r="E204" s="5"/>
      <c r="F204" s="5"/>
      <c r="G204" s="2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23"/>
      <c r="C205" s="5"/>
      <c r="D205" s="5"/>
      <c r="E205" s="5"/>
      <c r="F205" s="5"/>
      <c r="G205" s="2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8"/>
      <c r="B206" s="8"/>
      <c r="C206" s="8"/>
      <c r="D206" s="8"/>
      <c r="E206" s="8"/>
      <c r="F206" s="8"/>
      <c r="G206" s="8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8"/>
      <c r="B207" s="8"/>
      <c r="C207" s="8"/>
      <c r="D207" s="8"/>
      <c r="E207" s="8"/>
      <c r="F207" s="8"/>
      <c r="G207" s="8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8"/>
      <c r="B208" s="8"/>
      <c r="C208" s="8"/>
      <c r="D208" s="8"/>
      <c r="E208" s="8"/>
      <c r="F208" s="8"/>
      <c r="G208" s="8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8"/>
      <c r="B209" s="8"/>
      <c r="C209" s="8"/>
      <c r="D209" s="8"/>
      <c r="E209" s="8"/>
      <c r="F209" s="8"/>
      <c r="G209" s="8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8"/>
      <c r="B210" s="8"/>
      <c r="C210" s="8"/>
      <c r="D210" s="8"/>
      <c r="E210" s="8"/>
      <c r="F210" s="8"/>
      <c r="G210" s="8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8"/>
      <c r="B211" s="8"/>
      <c r="C211" s="8"/>
      <c r="D211" s="8"/>
      <c r="E211" s="8"/>
      <c r="F211" s="8"/>
      <c r="G211" s="8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8"/>
      <c r="B212" s="8"/>
      <c r="C212" s="8"/>
      <c r="D212" s="8"/>
      <c r="E212" s="8"/>
      <c r="F212" s="8"/>
      <c r="G212" s="8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8"/>
      <c r="B213" s="8"/>
      <c r="C213" s="8"/>
      <c r="D213" s="8"/>
      <c r="E213" s="8"/>
      <c r="F213" s="8"/>
      <c r="G213" s="8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8"/>
      <c r="B214" s="8"/>
      <c r="C214" s="8"/>
      <c r="D214" s="8"/>
      <c r="E214" s="8"/>
      <c r="F214" s="8"/>
      <c r="G214" s="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8"/>
      <c r="B215" s="8"/>
      <c r="C215" s="8"/>
      <c r="D215" s="8"/>
      <c r="E215" s="8"/>
      <c r="F215" s="8"/>
      <c r="G215" s="8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8"/>
      <c r="B216" s="8"/>
      <c r="C216" s="8"/>
      <c r="D216" s="8"/>
      <c r="E216" s="8"/>
      <c r="F216" s="8"/>
      <c r="G216" s="8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8"/>
      <c r="B217" s="8"/>
      <c r="C217" s="8"/>
      <c r="D217" s="8"/>
      <c r="E217" s="8"/>
      <c r="F217" s="8"/>
      <c r="G217" s="8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8"/>
      <c r="B218" s="8"/>
      <c r="C218" s="8"/>
      <c r="D218" s="8"/>
      <c r="E218" s="8"/>
      <c r="F218" s="8"/>
      <c r="G218" s="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8"/>
      <c r="B219" s="8"/>
      <c r="C219" s="8"/>
      <c r="D219" s="8"/>
      <c r="E219" s="8"/>
      <c r="F219" s="8"/>
      <c r="G219" s="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8"/>
      <c r="B220" s="8"/>
      <c r="C220" s="8"/>
      <c r="D220" s="8"/>
      <c r="E220" s="8"/>
      <c r="F220" s="8"/>
      <c r="G220" s="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8"/>
      <c r="B221" s="8"/>
      <c r="C221" s="8"/>
      <c r="D221" s="8"/>
      <c r="E221" s="8"/>
      <c r="F221" s="8"/>
      <c r="G221" s="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8"/>
      <c r="B222" s="8"/>
      <c r="C222" s="8"/>
      <c r="D222" s="8"/>
      <c r="E222" s="8"/>
      <c r="F222" s="8"/>
      <c r="G222" s="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8"/>
      <c r="B223" s="8"/>
      <c r="C223" s="8"/>
      <c r="D223" s="8"/>
      <c r="E223" s="8"/>
      <c r="F223" s="8"/>
      <c r="G223" s="8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8"/>
      <c r="B224" s="8"/>
      <c r="C224" s="8"/>
      <c r="D224" s="8"/>
      <c r="E224" s="8"/>
      <c r="F224" s="8"/>
      <c r="G224" s="8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8"/>
      <c r="B225" s="8"/>
      <c r="C225" s="8"/>
      <c r="D225" s="8"/>
      <c r="E225" s="8"/>
      <c r="F225" s="8"/>
      <c r="G225" s="8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8"/>
      <c r="B226" s="8"/>
      <c r="C226" s="8"/>
      <c r="D226" s="8"/>
      <c r="E226" s="8"/>
      <c r="F226" s="8"/>
      <c r="G226" s="8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8"/>
      <c r="B227" s="8"/>
      <c r="C227" s="8"/>
      <c r="D227" s="8"/>
      <c r="E227" s="8"/>
      <c r="F227" s="8"/>
      <c r="G227" s="8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8"/>
      <c r="B228" s="8"/>
      <c r="C228" s="8"/>
      <c r="D228" s="8"/>
      <c r="E228" s="8"/>
      <c r="F228" s="8"/>
      <c r="G228" s="8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8"/>
      <c r="B229" s="8"/>
      <c r="C229" s="8"/>
      <c r="D229" s="8"/>
      <c r="E229" s="8"/>
      <c r="F229" s="8"/>
      <c r="G229" s="8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8"/>
      <c r="B230" s="8"/>
      <c r="C230" s="8"/>
      <c r="D230" s="8"/>
      <c r="E230" s="8"/>
      <c r="F230" s="8"/>
      <c r="G230" s="8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8:26" ht="15.75" customHeight="1"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8:26" ht="15.75" customHeight="1"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8:26" ht="15.75" customHeight="1"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8:26" ht="15.75" customHeight="1"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8:26" ht="15.75" customHeight="1"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8:26" ht="15.75" customHeight="1"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8:26" ht="15.75" customHeight="1"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8:26" ht="15.75" customHeight="1"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8:26" ht="15.75" customHeight="1"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8:26" ht="15.75" customHeight="1"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8:26" ht="15.75" customHeight="1"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8:26" ht="15.75" customHeight="1"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8:26" ht="15.75" customHeight="1"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8:26" ht="15.75" customHeight="1"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8:26" ht="15.75" customHeight="1"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8:26" ht="15.75" customHeight="1"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8:26" ht="15.75" customHeight="1"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8:26" ht="15.75" customHeight="1"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8:26" ht="15.75" customHeight="1"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2023-03-09T04:08:41Z</dcterms:created>
  <dcterms:modified xsi:type="dcterms:W3CDTF">2023-03-09T04:16:02Z</dcterms:modified>
</cp:coreProperties>
</file>